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.Hamidulin\Desktop\"/>
    </mc:Choice>
  </mc:AlternateContent>
  <bookViews>
    <workbookView xWindow="480" yWindow="9120" windowWidth="11520" windowHeight="1170" tabRatio="963"/>
  </bookViews>
  <sheets>
    <sheet name="ТКО 2021-2025" sheetId="73" r:id="rId1"/>
  </sheets>
  <definedNames>
    <definedName name="_xlnm.Print_Titles" localSheetId="0">'ТКО 2021-2025'!$4:$4</definedName>
  </definedNames>
  <calcPr calcId="162913"/>
</workbook>
</file>

<file path=xl/calcChain.xml><?xml version="1.0" encoding="utf-8"?>
<calcChain xmlns="http://schemas.openxmlformats.org/spreadsheetml/2006/main">
  <c r="I79" i="73" l="1"/>
  <c r="J79" i="73"/>
  <c r="K79" i="73"/>
  <c r="L79" i="73"/>
  <c r="H79" i="73"/>
  <c r="H78" i="73"/>
  <c r="I78" i="73"/>
  <c r="J78" i="73"/>
  <c r="K78" i="73"/>
  <c r="L78" i="73"/>
  <c r="G78" i="73"/>
  <c r="M83" i="73" l="1"/>
  <c r="I83" i="73"/>
  <c r="H82" i="73"/>
  <c r="H83" i="73" s="1"/>
  <c r="I82" i="73"/>
  <c r="J82" i="73"/>
  <c r="K83" i="73" s="1"/>
  <c r="K82" i="73"/>
  <c r="L82" i="73"/>
  <c r="L83" i="73" s="1"/>
  <c r="M82" i="73"/>
  <c r="N82" i="73"/>
  <c r="O83" i="73" s="1"/>
  <c r="O82" i="73"/>
  <c r="P82" i="73"/>
  <c r="P83" i="73" s="1"/>
  <c r="G82" i="73"/>
  <c r="P85" i="73"/>
  <c r="O85" i="73"/>
  <c r="N85" i="73"/>
  <c r="M85" i="73"/>
  <c r="H75" i="73"/>
  <c r="I75" i="73"/>
  <c r="J75" i="73"/>
  <c r="K75" i="73"/>
  <c r="L75" i="73"/>
  <c r="M75" i="73"/>
  <c r="N75" i="73"/>
  <c r="O75" i="73"/>
  <c r="P75" i="73"/>
  <c r="P76" i="73" s="1"/>
  <c r="G75" i="73"/>
  <c r="P72" i="73"/>
  <c r="O72" i="73"/>
  <c r="N72" i="73"/>
  <c r="M72" i="73"/>
  <c r="P69" i="73"/>
  <c r="O69" i="73"/>
  <c r="N69" i="73"/>
  <c r="M69" i="73"/>
  <c r="P66" i="73"/>
  <c r="O66" i="73"/>
  <c r="N66" i="73"/>
  <c r="M66" i="73"/>
  <c r="H57" i="73"/>
  <c r="I57" i="73"/>
  <c r="J57" i="73"/>
  <c r="K57" i="73"/>
  <c r="L57" i="73"/>
  <c r="M57" i="73"/>
  <c r="N57" i="73"/>
  <c r="O57" i="73"/>
  <c r="P57" i="73"/>
  <c r="G57" i="73"/>
  <c r="P63" i="73"/>
  <c r="O63" i="73"/>
  <c r="N63" i="73"/>
  <c r="M63" i="73"/>
  <c r="P61" i="73"/>
  <c r="O61" i="73"/>
  <c r="N61" i="73"/>
  <c r="M61" i="73"/>
  <c r="J83" i="73" l="1"/>
  <c r="N83" i="73"/>
  <c r="O76" i="73"/>
  <c r="M76" i="73"/>
  <c r="M58" i="73"/>
  <c r="N76" i="73"/>
  <c r="N58" i="73"/>
  <c r="P58" i="73"/>
  <c r="O58" i="73"/>
  <c r="I54" i="73"/>
  <c r="J54" i="73"/>
  <c r="K54" i="73"/>
  <c r="L54" i="73"/>
  <c r="M54" i="73"/>
  <c r="N54" i="73"/>
  <c r="O54" i="73"/>
  <c r="P54" i="73"/>
  <c r="H54" i="73"/>
  <c r="H32" i="73"/>
  <c r="I32" i="73"/>
  <c r="J32" i="73"/>
  <c r="K32" i="73"/>
  <c r="L32" i="73"/>
  <c r="M32" i="73"/>
  <c r="N32" i="73"/>
  <c r="O32" i="73"/>
  <c r="P32" i="73"/>
  <c r="G32" i="73"/>
  <c r="I51" i="73"/>
  <c r="J51" i="73"/>
  <c r="K51" i="73"/>
  <c r="L51" i="73"/>
  <c r="M51" i="73"/>
  <c r="N51" i="73"/>
  <c r="O51" i="73"/>
  <c r="P51" i="73"/>
  <c r="H51" i="73"/>
  <c r="I45" i="73"/>
  <c r="J45" i="73"/>
  <c r="K45" i="73"/>
  <c r="L45" i="73"/>
  <c r="H45" i="73"/>
  <c r="I39" i="73"/>
  <c r="J39" i="73"/>
  <c r="K39" i="73"/>
  <c r="L39" i="73"/>
  <c r="M39" i="73"/>
  <c r="N39" i="73"/>
  <c r="O39" i="73"/>
  <c r="P39" i="73"/>
  <c r="H39" i="73"/>
  <c r="I48" i="73"/>
  <c r="J48" i="73"/>
  <c r="K48" i="73"/>
  <c r="L48" i="73"/>
  <c r="M48" i="73"/>
  <c r="N48" i="73"/>
  <c r="O48" i="73"/>
  <c r="P48" i="73"/>
  <c r="H48" i="73"/>
  <c r="I42" i="73"/>
  <c r="J42" i="73"/>
  <c r="K42" i="73"/>
  <c r="L42" i="73"/>
  <c r="M42" i="73"/>
  <c r="N42" i="73"/>
  <c r="O42" i="73"/>
  <c r="P42" i="73"/>
  <c r="H42" i="73"/>
  <c r="I36" i="73"/>
  <c r="J36" i="73"/>
  <c r="K36" i="73"/>
  <c r="L36" i="73"/>
  <c r="M36" i="73"/>
  <c r="N36" i="73"/>
  <c r="O36" i="73"/>
  <c r="P36" i="73"/>
  <c r="H36" i="73"/>
  <c r="I33" i="73"/>
  <c r="J33" i="73"/>
  <c r="K33" i="73"/>
  <c r="L33" i="73"/>
  <c r="M33" i="73"/>
  <c r="N33" i="73"/>
  <c r="O33" i="73"/>
  <c r="P33" i="73"/>
  <c r="H33" i="73"/>
  <c r="I29" i="73"/>
  <c r="J29" i="73"/>
  <c r="K29" i="73"/>
  <c r="L29" i="73"/>
  <c r="M29" i="73"/>
  <c r="N29" i="73"/>
  <c r="O29" i="73"/>
  <c r="P29" i="73"/>
  <c r="H29" i="73"/>
  <c r="H24" i="73"/>
  <c r="I24" i="73"/>
  <c r="J24" i="73"/>
  <c r="K24" i="73"/>
  <c r="L24" i="73"/>
  <c r="M24" i="73"/>
  <c r="N24" i="73"/>
  <c r="O24" i="73"/>
  <c r="P24" i="73"/>
  <c r="G24" i="73"/>
  <c r="I25" i="73"/>
  <c r="J25" i="73"/>
  <c r="K25" i="73"/>
  <c r="L25" i="73"/>
  <c r="M25" i="73"/>
  <c r="N25" i="73"/>
  <c r="O25" i="73"/>
  <c r="P25" i="73"/>
  <c r="H25" i="73"/>
  <c r="I16" i="73"/>
  <c r="J16" i="73"/>
  <c r="K16" i="73"/>
  <c r="L16" i="73"/>
  <c r="M16" i="73"/>
  <c r="N16" i="73"/>
  <c r="O16" i="73"/>
  <c r="P16" i="73"/>
  <c r="H16" i="73"/>
  <c r="K21" i="73"/>
  <c r="L21" i="73"/>
  <c r="M21" i="73"/>
  <c r="N21" i="73"/>
  <c r="O21" i="73"/>
  <c r="P21" i="73"/>
  <c r="J21" i="73"/>
  <c r="E7" i="73" l="1"/>
  <c r="F7" i="73"/>
  <c r="L85" i="73"/>
  <c r="K85" i="73"/>
  <c r="J85" i="73"/>
  <c r="I85" i="73"/>
  <c r="H85" i="73"/>
  <c r="L76" i="73"/>
  <c r="K76" i="73"/>
  <c r="J76" i="73"/>
  <c r="I76" i="73"/>
  <c r="H76" i="73"/>
  <c r="L72" i="73"/>
  <c r="K72" i="73"/>
  <c r="J72" i="73"/>
  <c r="I72" i="73"/>
  <c r="H72" i="73"/>
  <c r="F71" i="73"/>
  <c r="E71" i="73"/>
  <c r="L69" i="73"/>
  <c r="K69" i="73"/>
  <c r="J69" i="73"/>
  <c r="I69" i="73"/>
  <c r="H69" i="73"/>
  <c r="L66" i="73"/>
  <c r="K66" i="73"/>
  <c r="J66" i="73"/>
  <c r="I66" i="73"/>
  <c r="H66" i="73"/>
  <c r="L63" i="73"/>
  <c r="K63" i="73"/>
  <c r="J63" i="73"/>
  <c r="I63" i="73"/>
  <c r="H63" i="73"/>
  <c r="L61" i="73"/>
  <c r="K61" i="73"/>
  <c r="J61" i="73"/>
  <c r="I61" i="73"/>
  <c r="H61" i="73"/>
  <c r="L58" i="73"/>
  <c r="K58" i="73"/>
  <c r="J58" i="73"/>
  <c r="I58" i="73"/>
  <c r="H58" i="73"/>
  <c r="G58" i="73"/>
  <c r="F29" i="73"/>
  <c r="H21" i="73"/>
  <c r="L8" i="73"/>
  <c r="I8" i="73"/>
  <c r="F72" i="73" l="1"/>
  <c r="F8" i="73"/>
  <c r="G8" i="73"/>
</calcChain>
</file>

<file path=xl/comments1.xml><?xml version="1.0" encoding="utf-8"?>
<comments xmlns="http://schemas.openxmlformats.org/spreadsheetml/2006/main">
  <authors>
    <author>Себряева Юлия Геннадьевна</author>
  </authors>
  <commentList>
    <comment ref="C56" authorId="0" shapeId="0">
      <text>
        <r>
          <rPr>
            <b/>
            <sz val="9"/>
            <color indexed="81"/>
            <rFont val="Tahoma"/>
            <family val="2"/>
            <charset val="204"/>
          </rPr>
          <t>до 2017 года была УСН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<sst xmlns="http://schemas.openxmlformats.org/spreadsheetml/2006/main" count="178" uniqueCount="101">
  <si>
    <t>Район/организация</t>
  </si>
  <si>
    <t>Вид деятельности</t>
  </si>
  <si>
    <t>Азнакаевский муниципальный район</t>
  </si>
  <si>
    <t>Аксубаевский муниципальный район</t>
  </si>
  <si>
    <t>Актанышский муниципальный район</t>
  </si>
  <si>
    <t>Альметьевский муниципальный район</t>
  </si>
  <si>
    <t>Арский муниципальный район</t>
  </si>
  <si>
    <t>Атнинский муниципальный район</t>
  </si>
  <si>
    <t>МУП "Атнинское ЖКХ"</t>
  </si>
  <si>
    <t>Бавлинский муниципальный район</t>
  </si>
  <si>
    <t>Буинский муниципальный район</t>
  </si>
  <si>
    <t>Высокогорский муниципальный район</t>
  </si>
  <si>
    <t>Дрожжановский муниципальный район</t>
  </si>
  <si>
    <t>Заинский муниципальный район</t>
  </si>
  <si>
    <t>Камско-Устьинский муниципальный район</t>
  </si>
  <si>
    <t>Кукморский муниципальный район</t>
  </si>
  <si>
    <t>Менделеевский муниципальный район</t>
  </si>
  <si>
    <t>Сабинский муниципальный район</t>
  </si>
  <si>
    <t>Сармановский муниципальный район</t>
  </si>
  <si>
    <t>Спасский муниципальный район</t>
  </si>
  <si>
    <t>Тетюшский муниципальный район</t>
  </si>
  <si>
    <r>
      <t>Муниципальное образование «город Казань</t>
    </r>
    <r>
      <rPr>
        <sz val="12"/>
        <rFont val="Times New Roman"/>
        <family val="1"/>
        <charset val="204"/>
      </rPr>
      <t>»</t>
    </r>
  </si>
  <si>
    <t>Муниципальное образование «город Набережные Челны»</t>
  </si>
  <si>
    <t>&lt;*&gt; применяют упрощенную систему налогообложения</t>
  </si>
  <si>
    <t>ООО "Благоустройство"*</t>
  </si>
  <si>
    <t>Утилизация (захоронение) ТБО</t>
  </si>
  <si>
    <t>ООО "Полигон ТБО"*</t>
  </si>
  <si>
    <t>ООО "Полигон"*</t>
  </si>
  <si>
    <t>ООО "Фламинго"*</t>
  </si>
  <si>
    <t>ООО "Эко-Сервис"*</t>
  </si>
  <si>
    <t>ОАО "Буинское МПП ЖКХ" (Инженерные сети)*</t>
  </si>
  <si>
    <t>ОАО "Новокинерское МПП ЖКХ"</t>
  </si>
  <si>
    <t xml:space="preserve"> - </t>
  </si>
  <si>
    <t>ООО "Поволжская экологическая компания"</t>
  </si>
  <si>
    <t>Муниципальное казенное предприятие города Бавлы "Управление по благоустройству и озеленению"*</t>
  </si>
  <si>
    <t>ИП Шакиров Ришат Фаритович*</t>
  </si>
  <si>
    <t>ОАО "Джалильское жилищно-коммунальное хозяйство (Благоустройство)"*</t>
  </si>
  <si>
    <t>ОАО "Шеморданское МПП ЖКХ Сабинского района"*</t>
  </si>
  <si>
    <t>Агрызский муниципальный район</t>
  </si>
  <si>
    <t>ИП "Абударов"*</t>
  </si>
  <si>
    <t>МУП «Актанышский полигон ТБО»*</t>
  </si>
  <si>
    <t>ООО "Тетюши Жилсервис"*</t>
  </si>
  <si>
    <t>Утилизация ТБО</t>
  </si>
  <si>
    <t>конечный тариф для населения</t>
  </si>
  <si>
    <t>отклонение к предыдущему периоду, %</t>
  </si>
  <si>
    <t>ООО "Управляющая компания "Предприятие жилищно-коммунального хозяйства"</t>
  </si>
  <si>
    <t xml:space="preserve">с 1 января 2017 года по 30 июня 2017 года </t>
  </si>
  <si>
    <t xml:space="preserve">с 1 июля 2017 года по 31 декабря 2017 года </t>
  </si>
  <si>
    <t>АО "Экосервис"</t>
  </si>
  <si>
    <t>ООО «Экология»</t>
  </si>
  <si>
    <t>АО "Сабинское МПП ЖКХ"*</t>
  </si>
  <si>
    <t>115,75
c 01.04.2017 по 30.06.2017</t>
  </si>
  <si>
    <t>115,91
c 01.04.2017 по 30.06.2017</t>
  </si>
  <si>
    <t>ООО "Новокинерские коммунальные услуги"*</t>
  </si>
  <si>
    <t>110,06
со дня вступления в силу постановления по 30.06.2017</t>
  </si>
  <si>
    <t>Захоронение ТКО</t>
  </si>
  <si>
    <t>Обработка ТКО</t>
  </si>
  <si>
    <t>ООО «КомунСервис»*</t>
  </si>
  <si>
    <t>МУП "Управление строительства Агрызского муниципального района"*</t>
  </si>
  <si>
    <t>с 1 января 2021 года по 30 июня 2021 года, руб./куб.м.</t>
  </si>
  <si>
    <t xml:space="preserve">с 1 июля 2021 года по 31 декабря 2021 года, руб./куб.м. </t>
  </si>
  <si>
    <t>с 1 января 2022 года по 30 июня 2022 года, руб./куб.м.</t>
  </si>
  <si>
    <t>ООО "Экосервис"* (для потребителей Спасского муниципального района)</t>
  </si>
  <si>
    <t>с 1 июля 2022 года по 31 декабря 2022года, руб./куб.м.</t>
  </si>
  <si>
    <t xml:space="preserve">с 1 января 2023 года по 30 июня 2023 года, руб./куб.м. </t>
  </si>
  <si>
    <t xml:space="preserve">с 1 июля 2023 года по 31 декабря 2023 года, руб./куб.м.  </t>
  </si>
  <si>
    <t>с 1 января 2024 года по 30 июня 2024 года, руб./куб.м.</t>
  </si>
  <si>
    <t xml:space="preserve">с 1 июля 2024 года по 31 декабря 2024года, руб./куб.м. </t>
  </si>
  <si>
    <t>с 1 января 2025 года по 30 июня 2025 года, руб./куб.м.</t>
  </si>
  <si>
    <t xml:space="preserve">с 1 июля 2025 года по 31 декабря 2025 года, руб./куб.м. </t>
  </si>
  <si>
    <t>Постановление Госкомитета РТ по тарифам на 2021-2025 гг</t>
  </si>
  <si>
    <t>Тарифы на захоронение и обработку твердых коммунальных отходов на 2021-2025 гг</t>
  </si>
  <si>
    <t>Постановление от 17.12.2020 №547-7/тко-2020</t>
  </si>
  <si>
    <t>Постановление от 18.12.2020 №570-28/тко-2020</t>
  </si>
  <si>
    <t>Постановление от 17.12.2020 №558-18/тко-2020</t>
  </si>
  <si>
    <t>Постановление от 17.12.2020 №546-6/тко-2020</t>
  </si>
  <si>
    <t>Постановление от 18.10.2020 №578-36/тко-2020</t>
  </si>
  <si>
    <t>Захоронение ТКО (без учета НДС)</t>
  </si>
  <si>
    <t>Захоронение ТКО (с учетом НДС)</t>
  </si>
  <si>
    <t>Постановление от 17.12.2020 №545-5/тко-2020</t>
  </si>
  <si>
    <t>Постановление от 17.12.2020 №548-8/тко-2020</t>
  </si>
  <si>
    <t>Постановление от 17.12.2020 №560-20/тко-2020</t>
  </si>
  <si>
    <t>Постановление от 18.12.2020 №573-31/тко-2020</t>
  </si>
  <si>
    <t>Постановление от 17.12.2020 №551-11/тко-2020</t>
  </si>
  <si>
    <t>Постановление от 17.12.2020 №555-15/тко-2020</t>
  </si>
  <si>
    <t>Постановление от 17.12.2020 №554-14/тко-2020</t>
  </si>
  <si>
    <t>Постановление от 18.12.2020 №566-24/тко-2020</t>
  </si>
  <si>
    <t>Постановление от 17.12.2020 №556-16/тко-2020</t>
  </si>
  <si>
    <t xml:space="preserve">Захоронение ТКО </t>
  </si>
  <si>
    <t>Постановление от 17.12.2020 № 563-23/тко-2020</t>
  </si>
  <si>
    <t>постановление от 18.12.2020 № 568-26/тко-2020</t>
  </si>
  <si>
    <t>постановление от 18.12.2020 № 571-29/тко-2020</t>
  </si>
  <si>
    <t>постановление от 17.12.2020 № 550-10/тко-2020</t>
  </si>
  <si>
    <t>постановление от 18.12.2020 № 575-33/тко-2020</t>
  </si>
  <si>
    <t>постановление от 18.12.2020 № 567-25/тко-2020</t>
  </si>
  <si>
    <t>Постановление от 18.12.2020 № 576-34/тко-2020</t>
  </si>
  <si>
    <t>постановление от 18.12.2020 № 577-35/тко-2020</t>
  </si>
  <si>
    <t>Постановление от 17.12.2020 № 549-9/тко-2020</t>
  </si>
  <si>
    <t>ООО "УК Экопарк"</t>
  </si>
  <si>
    <t>Обработка ТКО (с учетом НДС)</t>
  </si>
  <si>
    <t>Постановление от 17.12.2020 №557-17/тко-2020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</si>
</sst>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theme="6" tint="-0.499984740745262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9" fontId="3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Alignment="1"/>
    <xf numFmtId="14" fontId="12" fillId="0" borderId="0" xfId="0" applyNumberFormat="1" applyFont="1" applyAlignment="1">
      <alignment horizontal="right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1" fillId="3" borderId="1" xfId="2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3" borderId="1" xfId="2" applyFill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11" fillId="3" borderId="4" xfId="2" applyFill="1" applyBorder="1" applyAlignment="1">
      <alignment horizontal="center" vertical="center" wrapText="1"/>
    </xf>
    <xf numFmtId="0" fontId="11" fillId="3" borderId="6" xfId="2" applyFill="1" applyBorder="1" applyAlignment="1">
      <alignment horizontal="center" vertical="center" wrapText="1"/>
    </xf>
    <xf numFmtId="0" fontId="11" fillId="3" borderId="5" xfId="2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t.tatarstan.ru/rus/file/pub/pub_2620339.pdf" TargetMode="External"/><Relationship Id="rId13" Type="http://schemas.openxmlformats.org/officeDocument/2006/relationships/hyperlink" Target="https://kt.tatarstan.ru/rus/file/pub/pub_2620351.pdf" TargetMode="External"/><Relationship Id="rId18" Type="http://schemas.openxmlformats.org/officeDocument/2006/relationships/hyperlink" Target="https://kt.tatarstan.ru/rus/file/pub/pub_2620047.pdf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kt.tatarstan.ru/rus/file/pub/pub_2620387.pdf" TargetMode="External"/><Relationship Id="rId21" Type="http://schemas.openxmlformats.org/officeDocument/2006/relationships/hyperlink" Target="https://kt.tatarstan.ru/rus/file/pub/pub_2620111.pdf" TargetMode="External"/><Relationship Id="rId7" Type="http://schemas.openxmlformats.org/officeDocument/2006/relationships/hyperlink" Target="https://kt.tatarstan.ru/rus/file/pub/pub_2620315.pdf" TargetMode="External"/><Relationship Id="rId12" Type="http://schemas.openxmlformats.org/officeDocument/2006/relationships/hyperlink" Target="https://kt.tatarstan.ru/rus/file/pub/pub_2620155.pdf" TargetMode="External"/><Relationship Id="rId17" Type="http://schemas.openxmlformats.org/officeDocument/2006/relationships/hyperlink" Target="https://kt.tatarstan.ru/rus/file/pub/pub_262019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kt.tatarstan.ru/rus/file/pub/pub_2620435.pdf" TargetMode="External"/><Relationship Id="rId16" Type="http://schemas.openxmlformats.org/officeDocument/2006/relationships/hyperlink" Target="https://kt.tatarstan.ru/rus/file/pub/pub_2620043.pdf" TargetMode="External"/><Relationship Id="rId20" Type="http://schemas.openxmlformats.org/officeDocument/2006/relationships/hyperlink" Target="https://kt.tatarstan.ru/rus/file/pub/pub_2620055.pdf" TargetMode="External"/><Relationship Id="rId1" Type="http://schemas.openxmlformats.org/officeDocument/2006/relationships/hyperlink" Target="https://kt.tatarstan.ru/rus/file/pub/pub_2620403.pdf" TargetMode="External"/><Relationship Id="rId6" Type="http://schemas.openxmlformats.org/officeDocument/2006/relationships/hyperlink" Target="https://kt.tatarstan.ru/rus/file/pub/pub_2620243.pdf" TargetMode="External"/><Relationship Id="rId11" Type="http://schemas.openxmlformats.org/officeDocument/2006/relationships/hyperlink" Target="https://kt.tatarstan.ru/rus/file/pub/pub_2620183.pdf" TargetMode="External"/><Relationship Id="rId24" Type="http://schemas.openxmlformats.org/officeDocument/2006/relationships/hyperlink" Target="https://kt.tatarstan.ru/rus/file/pub/pub_2620187.pdf" TargetMode="External"/><Relationship Id="rId5" Type="http://schemas.openxmlformats.org/officeDocument/2006/relationships/hyperlink" Target="https://kt.tatarstan.ru/rus/file/pub/pub_2620299.pdf" TargetMode="External"/><Relationship Id="rId15" Type="http://schemas.openxmlformats.org/officeDocument/2006/relationships/hyperlink" Target="https://kt.tatarstan.ru/rus/file/pub/pub_2620067.pdf" TargetMode="External"/><Relationship Id="rId23" Type="http://schemas.openxmlformats.org/officeDocument/2006/relationships/hyperlink" Target="https://kt.tatarstan.ru/rus/file/pub/pub_2620071.pdf" TargetMode="External"/><Relationship Id="rId10" Type="http://schemas.openxmlformats.org/officeDocument/2006/relationships/hyperlink" Target="https://kt.tatarstan.ru/rus/file/pub/pub_2620095.pdf" TargetMode="External"/><Relationship Id="rId19" Type="http://schemas.openxmlformats.org/officeDocument/2006/relationships/hyperlink" Target="https://kt.tatarstan.ru/rus/file/pub/pub_2620327.pdf" TargetMode="External"/><Relationship Id="rId4" Type="http://schemas.openxmlformats.org/officeDocument/2006/relationships/hyperlink" Target="https://kt.tatarstan.ru/rus/file/pub/pub_2620275.pdf" TargetMode="External"/><Relationship Id="rId9" Type="http://schemas.openxmlformats.org/officeDocument/2006/relationships/hyperlink" Target="https://kt.tatarstan.ru/rus/file/pub/pub_2620311.pdf" TargetMode="External"/><Relationship Id="rId14" Type="http://schemas.openxmlformats.org/officeDocument/2006/relationships/hyperlink" Target="https://kt.tatarstan.ru/rus/file/pub/pub_2620171.pdf" TargetMode="External"/><Relationship Id="rId22" Type="http://schemas.openxmlformats.org/officeDocument/2006/relationships/hyperlink" Target="https://kt.tatarstan.ru/rus/file/pub/pub_2620447.pdf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1"/>
  <sheetViews>
    <sheetView tabSelected="1" topLeftCell="B1" zoomScale="70" zoomScaleNormal="70" workbookViewId="0">
      <pane xSplit="3" ySplit="4" topLeftCell="G70" activePane="bottomRight" state="frozen"/>
      <selection activeCell="B1" sqref="B1"/>
      <selection pane="topRight" activeCell="J1" sqref="J1"/>
      <selection pane="bottomLeft" activeCell="B5" sqref="B5"/>
      <selection pane="bottomRight" activeCell="Q77" sqref="Q77:Q79"/>
    </sheetView>
  </sheetViews>
  <sheetFormatPr defaultRowHeight="15.75" x14ac:dyDescent="0.25"/>
  <cols>
    <col min="1" max="1" width="0" hidden="1" customWidth="1"/>
    <col min="2" max="2" width="5.7109375" customWidth="1"/>
    <col min="3" max="3" width="35.7109375" style="27" customWidth="1"/>
    <col min="4" max="4" width="28.140625" style="11" customWidth="1"/>
    <col min="5" max="6" width="20.85546875" style="5" hidden="1" customWidth="1"/>
    <col min="7" max="9" width="20.85546875" style="5" customWidth="1"/>
    <col min="10" max="10" width="19.5703125" style="5" customWidth="1"/>
    <col min="11" max="11" width="20.85546875" style="5" customWidth="1"/>
    <col min="12" max="12" width="19.28515625" style="5" customWidth="1"/>
    <col min="13" max="13" width="20.85546875" style="5" customWidth="1"/>
    <col min="14" max="16" width="19.42578125" style="5" customWidth="1"/>
    <col min="17" max="17" width="28.28515625" style="14" customWidth="1"/>
  </cols>
  <sheetData>
    <row r="1" spans="1:17" ht="21" customHeight="1" x14ac:dyDescent="0.25">
      <c r="C1" s="23"/>
      <c r="D1" s="7"/>
    </row>
    <row r="2" spans="1:17" ht="21.75" customHeight="1" x14ac:dyDescent="0.25">
      <c r="C2" s="52" t="s">
        <v>71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8" customHeight="1" x14ac:dyDescent="0.25">
      <c r="C3" s="24"/>
      <c r="D3" s="1"/>
      <c r="E3" s="15"/>
      <c r="F3" s="15"/>
      <c r="G3" s="15"/>
      <c r="H3" s="15"/>
      <c r="I3" s="53"/>
      <c r="J3" s="53"/>
      <c r="K3" s="53"/>
      <c r="L3" s="53"/>
      <c r="M3" s="15"/>
      <c r="N3" s="15"/>
      <c r="O3" s="15"/>
      <c r="P3" s="15"/>
      <c r="Q3" s="28"/>
    </row>
    <row r="4" spans="1:17" s="6" customFormat="1" ht="84.75" customHeight="1" x14ac:dyDescent="0.25">
      <c r="C4" s="25" t="s">
        <v>0</v>
      </c>
      <c r="D4" s="34" t="s">
        <v>1</v>
      </c>
      <c r="E4" s="16" t="s">
        <v>46</v>
      </c>
      <c r="F4" s="16" t="s">
        <v>47</v>
      </c>
      <c r="G4" s="17" t="s">
        <v>59</v>
      </c>
      <c r="H4" s="17" t="s">
        <v>60</v>
      </c>
      <c r="I4" s="18" t="s">
        <v>61</v>
      </c>
      <c r="J4" s="18" t="s">
        <v>63</v>
      </c>
      <c r="K4" s="19" t="s">
        <v>64</v>
      </c>
      <c r="L4" s="19" t="s">
        <v>65</v>
      </c>
      <c r="M4" s="29" t="s">
        <v>66</v>
      </c>
      <c r="N4" s="29" t="s">
        <v>67</v>
      </c>
      <c r="O4" s="30" t="s">
        <v>68</v>
      </c>
      <c r="P4" s="30" t="s">
        <v>69</v>
      </c>
      <c r="Q4" s="34" t="s">
        <v>70</v>
      </c>
    </row>
    <row r="5" spans="1:17" s="6" customFormat="1" ht="27.75" customHeight="1" x14ac:dyDescent="0.25">
      <c r="C5" s="54" t="s">
        <v>38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33" customHeight="1" x14ac:dyDescent="0.25">
      <c r="C6" s="51" t="s">
        <v>58</v>
      </c>
      <c r="D6" s="32" t="s">
        <v>55</v>
      </c>
      <c r="E6" s="3">
        <v>90.43</v>
      </c>
      <c r="F6" s="3">
        <v>94.44</v>
      </c>
      <c r="G6" s="3">
        <v>107.08</v>
      </c>
      <c r="H6" s="3">
        <v>118.35</v>
      </c>
      <c r="I6" s="3">
        <v>118.35</v>
      </c>
      <c r="J6" s="3">
        <v>191.5</v>
      </c>
      <c r="K6" s="3">
        <v>155.15</v>
      </c>
      <c r="L6" s="3">
        <v>155.15</v>
      </c>
      <c r="M6" s="3">
        <v>155.15</v>
      </c>
      <c r="N6" s="3">
        <v>163.30000000000001</v>
      </c>
      <c r="O6" s="3">
        <v>163.30000000000001</v>
      </c>
      <c r="P6" s="3">
        <v>163.54</v>
      </c>
      <c r="Q6" s="43" t="s">
        <v>72</v>
      </c>
    </row>
    <row r="7" spans="1:17" s="6" customFormat="1" ht="33" hidden="1" customHeight="1" x14ac:dyDescent="0.25">
      <c r="C7" s="51"/>
      <c r="D7" s="32" t="s">
        <v>43</v>
      </c>
      <c r="E7" s="3">
        <f>E6</f>
        <v>90.43</v>
      </c>
      <c r="F7" s="3">
        <f t="shared" ref="F7" si="0">F6</f>
        <v>94.44</v>
      </c>
      <c r="G7" s="3">
        <v>94.44</v>
      </c>
      <c r="H7" s="3">
        <v>96.79</v>
      </c>
      <c r="I7" s="3">
        <v>96.79</v>
      </c>
      <c r="J7" s="3">
        <v>123.24</v>
      </c>
      <c r="K7" s="3">
        <v>107.08</v>
      </c>
      <c r="L7" s="3">
        <v>107.08</v>
      </c>
      <c r="M7" s="3" t="s">
        <v>32</v>
      </c>
      <c r="N7" s="3" t="s">
        <v>32</v>
      </c>
      <c r="O7" s="3" t="s">
        <v>32</v>
      </c>
      <c r="P7" s="3" t="s">
        <v>32</v>
      </c>
      <c r="Q7" s="43"/>
    </row>
    <row r="8" spans="1:17" s="6" customFormat="1" ht="33" customHeight="1" x14ac:dyDescent="0.25">
      <c r="C8" s="51"/>
      <c r="D8" s="32" t="s">
        <v>44</v>
      </c>
      <c r="E8" s="3"/>
      <c r="F8" s="20">
        <f>F7/E7</f>
        <v>1.0443436912529027</v>
      </c>
      <c r="G8" s="20">
        <f>G7/F7</f>
        <v>1</v>
      </c>
      <c r="H8" s="20">
        <v>1.105</v>
      </c>
      <c r="I8" s="20">
        <f>I7/H7</f>
        <v>1</v>
      </c>
      <c r="J8" s="20">
        <v>1.6180000000000001</v>
      </c>
      <c r="K8" s="20">
        <v>0.81</v>
      </c>
      <c r="L8" s="20">
        <f>L7/K7</f>
        <v>1</v>
      </c>
      <c r="M8" s="20">
        <v>1</v>
      </c>
      <c r="N8" s="20">
        <v>1.0525</v>
      </c>
      <c r="O8" s="20">
        <v>1</v>
      </c>
      <c r="P8" s="37">
        <v>1.0015000000000001</v>
      </c>
      <c r="Q8" s="43"/>
    </row>
    <row r="9" spans="1:17" ht="33" customHeight="1" x14ac:dyDescent="0.25">
      <c r="A9">
        <v>3</v>
      </c>
      <c r="C9" s="49" t="s">
        <v>2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ht="49.5" customHeight="1" x14ac:dyDescent="0.25">
      <c r="A10">
        <v>4</v>
      </c>
      <c r="C10" s="51" t="s">
        <v>26</v>
      </c>
      <c r="D10" s="32" t="s">
        <v>55</v>
      </c>
      <c r="E10" s="2">
        <v>128.18</v>
      </c>
      <c r="F10" s="2">
        <v>131.53</v>
      </c>
      <c r="G10" s="2">
        <v>124.87</v>
      </c>
      <c r="H10" s="2">
        <v>142.71</v>
      </c>
      <c r="I10" s="2">
        <v>136.99</v>
      </c>
      <c r="J10" s="2">
        <v>136.99</v>
      </c>
      <c r="K10" s="3">
        <v>136.99</v>
      </c>
      <c r="L10" s="3">
        <v>139.44</v>
      </c>
      <c r="M10" s="3">
        <v>139.44</v>
      </c>
      <c r="N10" s="3">
        <v>144.02000000000001</v>
      </c>
      <c r="O10" s="3">
        <v>144.02000000000001</v>
      </c>
      <c r="P10" s="3">
        <v>146.66999999999999</v>
      </c>
      <c r="Q10" s="43" t="s">
        <v>73</v>
      </c>
    </row>
    <row r="11" spans="1:17" ht="33" hidden="1" customHeight="1" x14ac:dyDescent="0.25">
      <c r="C11" s="51"/>
      <c r="D11" s="32" t="s">
        <v>43</v>
      </c>
      <c r="E11" s="2">
        <v>128.18</v>
      </c>
      <c r="F11" s="2">
        <v>131.53</v>
      </c>
      <c r="G11" s="2">
        <v>111.46</v>
      </c>
      <c r="H11" s="2">
        <v>111.46</v>
      </c>
      <c r="I11" s="2">
        <v>111.46</v>
      </c>
      <c r="J11" s="2">
        <v>140.81</v>
      </c>
      <c r="K11" s="3">
        <v>124.87</v>
      </c>
      <c r="L11" s="3">
        <v>124.87</v>
      </c>
      <c r="M11" s="3" t="s">
        <v>32</v>
      </c>
      <c r="N11" s="3" t="s">
        <v>32</v>
      </c>
      <c r="O11" s="3" t="s">
        <v>32</v>
      </c>
      <c r="P11" s="3" t="s">
        <v>32</v>
      </c>
      <c r="Q11" s="43"/>
    </row>
    <row r="12" spans="1:17" ht="40.5" customHeight="1" x14ac:dyDescent="0.25">
      <c r="C12" s="51"/>
      <c r="D12" s="32" t="s">
        <v>44</v>
      </c>
      <c r="E12" s="12">
        <v>1</v>
      </c>
      <c r="F12" s="12">
        <v>1.0261351224840067</v>
      </c>
      <c r="G12" s="20">
        <v>1</v>
      </c>
      <c r="H12" s="20">
        <v>1.1399999999999999</v>
      </c>
      <c r="I12" s="20">
        <v>0.96</v>
      </c>
      <c r="J12" s="20">
        <v>1</v>
      </c>
      <c r="K12" s="20">
        <v>1</v>
      </c>
      <c r="L12" s="20">
        <v>1.018</v>
      </c>
      <c r="M12" s="20">
        <v>1</v>
      </c>
      <c r="N12" s="20">
        <v>1.0329999999999999</v>
      </c>
      <c r="O12" s="20">
        <v>1</v>
      </c>
      <c r="P12" s="20">
        <v>1.018</v>
      </c>
      <c r="Q12" s="43"/>
    </row>
    <row r="13" spans="1:17" ht="33" customHeight="1" x14ac:dyDescent="0.25">
      <c r="C13" s="49" t="s">
        <v>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ht="47.25" customHeight="1" x14ac:dyDescent="0.25">
      <c r="C14" s="51" t="s">
        <v>24</v>
      </c>
      <c r="D14" s="32" t="s">
        <v>55</v>
      </c>
      <c r="E14" s="4" t="s">
        <v>52</v>
      </c>
      <c r="F14" s="4">
        <v>119.39</v>
      </c>
      <c r="G14" s="4">
        <v>98.66</v>
      </c>
      <c r="H14" s="2">
        <v>98.66</v>
      </c>
      <c r="I14" s="2">
        <v>98.66</v>
      </c>
      <c r="J14" s="2">
        <v>98.12</v>
      </c>
      <c r="K14" s="3">
        <v>98.12</v>
      </c>
      <c r="L14" s="3">
        <v>99.9</v>
      </c>
      <c r="M14" s="3">
        <v>99.9</v>
      </c>
      <c r="N14" s="3">
        <v>102.7</v>
      </c>
      <c r="O14" s="3">
        <v>102.7</v>
      </c>
      <c r="P14" s="3">
        <v>104.6</v>
      </c>
      <c r="Q14" s="43" t="s">
        <v>75</v>
      </c>
    </row>
    <row r="15" spans="1:17" ht="47.25" hidden="1" customHeight="1" x14ac:dyDescent="0.25">
      <c r="C15" s="51"/>
      <c r="D15" s="32" t="s">
        <v>43</v>
      </c>
      <c r="E15" s="4" t="s">
        <v>52</v>
      </c>
      <c r="F15" s="4">
        <v>119.39</v>
      </c>
      <c r="G15" s="4">
        <v>119.39</v>
      </c>
      <c r="H15" s="2">
        <v>123.25</v>
      </c>
      <c r="I15" s="2">
        <v>123.25</v>
      </c>
      <c r="J15" s="2">
        <v>151.74</v>
      </c>
      <c r="K15" s="3">
        <v>129.22</v>
      </c>
      <c r="L15" s="3">
        <v>129.22</v>
      </c>
      <c r="M15" s="3" t="s">
        <v>32</v>
      </c>
      <c r="N15" s="3" t="s">
        <v>32</v>
      </c>
      <c r="O15" s="3" t="s">
        <v>32</v>
      </c>
      <c r="P15" s="3" t="s">
        <v>32</v>
      </c>
      <c r="Q15" s="43"/>
    </row>
    <row r="16" spans="1:17" ht="47.25" customHeight="1" x14ac:dyDescent="0.25">
      <c r="C16" s="51"/>
      <c r="D16" s="32" t="s">
        <v>44</v>
      </c>
      <c r="E16" s="12">
        <v>1</v>
      </c>
      <c r="F16" s="12">
        <v>1.0300232939349496</v>
      </c>
      <c r="G16" s="20">
        <v>0.76349999999999996</v>
      </c>
      <c r="H16" s="20">
        <f>H14/G14</f>
        <v>1</v>
      </c>
      <c r="I16" s="20">
        <f t="shared" ref="I16:P16" si="1">I14/H14</f>
        <v>1</v>
      </c>
      <c r="J16" s="20">
        <f t="shared" si="1"/>
        <v>0.99452665720656808</v>
      </c>
      <c r="K16" s="20">
        <f t="shared" si="1"/>
        <v>1</v>
      </c>
      <c r="L16" s="20">
        <f t="shared" si="1"/>
        <v>1.0181410517733387</v>
      </c>
      <c r="M16" s="20">
        <f t="shared" si="1"/>
        <v>1</v>
      </c>
      <c r="N16" s="20">
        <f t="shared" si="1"/>
        <v>1.0280280280280281</v>
      </c>
      <c r="O16" s="20">
        <f t="shared" si="1"/>
        <v>1</v>
      </c>
      <c r="P16" s="20">
        <f t="shared" si="1"/>
        <v>1.0185004868549172</v>
      </c>
      <c r="Q16" s="43"/>
    </row>
    <row r="17" spans="1:17" ht="33" customHeight="1" x14ac:dyDescent="0.25">
      <c r="A17">
        <v>7</v>
      </c>
      <c r="C17" s="49" t="s">
        <v>4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33" hidden="1" customHeight="1" x14ac:dyDescent="0.25">
      <c r="A18">
        <v>8</v>
      </c>
      <c r="C18" s="31" t="s">
        <v>39</v>
      </c>
      <c r="D18" s="32" t="s">
        <v>25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3"/>
    </row>
    <row r="19" spans="1:17" ht="34.5" customHeight="1" x14ac:dyDescent="0.25">
      <c r="C19" s="51" t="s">
        <v>40</v>
      </c>
      <c r="D19" s="32" t="s">
        <v>55</v>
      </c>
      <c r="E19" s="4" t="s">
        <v>51</v>
      </c>
      <c r="F19" s="4">
        <v>115.75</v>
      </c>
      <c r="G19" s="4">
        <v>79.180000000000007</v>
      </c>
      <c r="H19" s="2">
        <v>79.180000000000007</v>
      </c>
      <c r="I19" s="2">
        <v>79.180000000000007</v>
      </c>
      <c r="J19" s="2">
        <v>82.36</v>
      </c>
      <c r="K19" s="3">
        <v>82.36</v>
      </c>
      <c r="L19" s="3">
        <v>82.67</v>
      </c>
      <c r="M19" s="3">
        <v>82.67</v>
      </c>
      <c r="N19" s="3">
        <v>85.95</v>
      </c>
      <c r="O19" s="3">
        <v>85.95</v>
      </c>
      <c r="P19" s="3">
        <v>86.35</v>
      </c>
      <c r="Q19" s="43" t="s">
        <v>74</v>
      </c>
    </row>
    <row r="20" spans="1:17" ht="34.5" hidden="1" customHeight="1" x14ac:dyDescent="0.25">
      <c r="C20" s="51"/>
      <c r="D20" s="32" t="s">
        <v>43</v>
      </c>
      <c r="E20" s="4" t="s">
        <v>51</v>
      </c>
      <c r="F20" s="4">
        <v>115.75</v>
      </c>
      <c r="G20" s="4">
        <v>90.35</v>
      </c>
      <c r="H20" s="2">
        <v>90.35</v>
      </c>
      <c r="I20" s="2">
        <v>90.35</v>
      </c>
      <c r="J20" s="2">
        <v>139.19999999999999</v>
      </c>
      <c r="K20" s="3">
        <v>109.64</v>
      </c>
      <c r="L20" s="3">
        <v>109.64</v>
      </c>
      <c r="M20" s="3" t="s">
        <v>32</v>
      </c>
      <c r="N20" s="3" t="s">
        <v>32</v>
      </c>
      <c r="O20" s="3" t="s">
        <v>32</v>
      </c>
      <c r="P20" s="3" t="s">
        <v>32</v>
      </c>
      <c r="Q20" s="43"/>
    </row>
    <row r="21" spans="1:17" ht="34.5" customHeight="1" x14ac:dyDescent="0.25">
      <c r="C21" s="51"/>
      <c r="D21" s="32" t="s">
        <v>44</v>
      </c>
      <c r="E21" s="12">
        <v>0.8945131375579598</v>
      </c>
      <c r="F21" s="12">
        <v>1</v>
      </c>
      <c r="G21" s="20">
        <v>0.72199999999999998</v>
      </c>
      <c r="H21" s="20">
        <f t="shared" ref="H21" si="2">H20/G20</f>
        <v>1</v>
      </c>
      <c r="I21" s="20">
        <v>1</v>
      </c>
      <c r="J21" s="20">
        <f>J19/I19</f>
        <v>1.0401616569840868</v>
      </c>
      <c r="K21" s="20">
        <f t="shared" ref="K21:P21" si="3">K19/J19</f>
        <v>1</v>
      </c>
      <c r="L21" s="20">
        <f t="shared" si="3"/>
        <v>1.0037639630888782</v>
      </c>
      <c r="M21" s="20">
        <f t="shared" si="3"/>
        <v>1</v>
      </c>
      <c r="N21" s="20">
        <f t="shared" si="3"/>
        <v>1.0396758195234064</v>
      </c>
      <c r="O21" s="20">
        <f t="shared" si="3"/>
        <v>1</v>
      </c>
      <c r="P21" s="20">
        <f t="shared" si="3"/>
        <v>1.004653868528214</v>
      </c>
      <c r="Q21" s="43"/>
    </row>
    <row r="22" spans="1:17" ht="33" customHeight="1" x14ac:dyDescent="0.25">
      <c r="A22">
        <v>13</v>
      </c>
      <c r="C22" s="49" t="s">
        <v>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ht="68.25" customHeight="1" x14ac:dyDescent="0.25">
      <c r="C23" s="42" t="s">
        <v>48</v>
      </c>
      <c r="D23" s="32" t="s">
        <v>77</v>
      </c>
      <c r="E23" s="12"/>
      <c r="F23" s="12"/>
      <c r="G23" s="2">
        <v>97.4</v>
      </c>
      <c r="H23" s="4">
        <v>124.42</v>
      </c>
      <c r="I23" s="2">
        <v>114.22</v>
      </c>
      <c r="J23" s="2">
        <v>114.22</v>
      </c>
      <c r="K23" s="3">
        <v>114.22</v>
      </c>
      <c r="L23" s="3">
        <v>118.19</v>
      </c>
      <c r="M23" s="3">
        <v>118.19</v>
      </c>
      <c r="N23" s="3">
        <v>118.3</v>
      </c>
      <c r="O23" s="3">
        <v>118.3</v>
      </c>
      <c r="P23" s="3">
        <v>122.39</v>
      </c>
      <c r="Q23" s="43" t="s">
        <v>76</v>
      </c>
    </row>
    <row r="24" spans="1:17" ht="68.25" customHeight="1" x14ac:dyDescent="0.25">
      <c r="C24" s="42"/>
      <c r="D24" s="36" t="s">
        <v>78</v>
      </c>
      <c r="E24" s="12"/>
      <c r="F24" s="12"/>
      <c r="G24" s="2">
        <f>G23*1.2</f>
        <v>116.88</v>
      </c>
      <c r="H24" s="2">
        <f t="shared" ref="H24:P24" si="4">H23*1.2</f>
        <v>149.304</v>
      </c>
      <c r="I24" s="2">
        <f t="shared" si="4"/>
        <v>137.06399999999999</v>
      </c>
      <c r="J24" s="2">
        <f t="shared" si="4"/>
        <v>137.06399999999999</v>
      </c>
      <c r="K24" s="2">
        <f t="shared" si="4"/>
        <v>137.06399999999999</v>
      </c>
      <c r="L24" s="2">
        <f t="shared" si="4"/>
        <v>141.828</v>
      </c>
      <c r="M24" s="2">
        <f t="shared" si="4"/>
        <v>141.828</v>
      </c>
      <c r="N24" s="2">
        <f t="shared" si="4"/>
        <v>141.95999999999998</v>
      </c>
      <c r="O24" s="2">
        <f t="shared" si="4"/>
        <v>141.95999999999998</v>
      </c>
      <c r="P24" s="2">
        <f t="shared" si="4"/>
        <v>146.86799999999999</v>
      </c>
      <c r="Q24" s="43"/>
    </row>
    <row r="25" spans="1:17" ht="33" customHeight="1" x14ac:dyDescent="0.25">
      <c r="C25" s="42"/>
      <c r="D25" s="32" t="s">
        <v>44</v>
      </c>
      <c r="E25" s="12"/>
      <c r="F25" s="12"/>
      <c r="G25" s="20">
        <v>1</v>
      </c>
      <c r="H25" s="20">
        <f>H23/G23</f>
        <v>1.27741273100616</v>
      </c>
      <c r="I25" s="20">
        <f t="shared" ref="I25:P25" si="5">I23/H23</f>
        <v>0.91801961099501683</v>
      </c>
      <c r="J25" s="20">
        <f t="shared" si="5"/>
        <v>1</v>
      </c>
      <c r="K25" s="20">
        <f t="shared" si="5"/>
        <v>1</v>
      </c>
      <c r="L25" s="20">
        <f t="shared" si="5"/>
        <v>1.0347574855541937</v>
      </c>
      <c r="M25" s="20">
        <f t="shared" si="5"/>
        <v>1</v>
      </c>
      <c r="N25" s="20">
        <f t="shared" si="5"/>
        <v>1.0009307047973601</v>
      </c>
      <c r="O25" s="20">
        <f t="shared" si="5"/>
        <v>1</v>
      </c>
      <c r="P25" s="20">
        <f t="shared" si="5"/>
        <v>1.0345731191885039</v>
      </c>
      <c r="Q25" s="43"/>
    </row>
    <row r="26" spans="1:17" ht="33" customHeight="1" x14ac:dyDescent="0.25">
      <c r="A26">
        <v>17</v>
      </c>
      <c r="C26" s="49" t="s">
        <v>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ht="33" hidden="1" customHeight="1" x14ac:dyDescent="0.25">
      <c r="A27">
        <v>18</v>
      </c>
      <c r="C27" s="31" t="s">
        <v>31</v>
      </c>
      <c r="D27" s="32" t="s">
        <v>42</v>
      </c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3"/>
    </row>
    <row r="28" spans="1:17" ht="28.5" customHeight="1" x14ac:dyDescent="0.25">
      <c r="C28" s="51" t="s">
        <v>53</v>
      </c>
      <c r="D28" s="36" t="s">
        <v>88</v>
      </c>
      <c r="E28" s="4" t="s">
        <v>54</v>
      </c>
      <c r="F28" s="2">
        <v>114.62</v>
      </c>
      <c r="G28" s="2">
        <v>116.27</v>
      </c>
      <c r="H28" s="2">
        <v>116.27</v>
      </c>
      <c r="I28" s="2">
        <v>117.88</v>
      </c>
      <c r="J28" s="2">
        <v>120.89</v>
      </c>
      <c r="K28" s="3">
        <v>120.89</v>
      </c>
      <c r="L28" s="3">
        <v>121.19</v>
      </c>
      <c r="M28" s="3">
        <v>121.19</v>
      </c>
      <c r="N28" s="3">
        <v>125.95</v>
      </c>
      <c r="O28" s="3">
        <v>125.95</v>
      </c>
      <c r="P28" s="3">
        <v>126.39</v>
      </c>
      <c r="Q28" s="43" t="s">
        <v>79</v>
      </c>
    </row>
    <row r="29" spans="1:17" ht="33" customHeight="1" x14ac:dyDescent="0.25">
      <c r="C29" s="51"/>
      <c r="D29" s="32" t="s">
        <v>44</v>
      </c>
      <c r="E29" s="12" t="s">
        <v>32</v>
      </c>
      <c r="F29" s="12">
        <f>F28/110.06</f>
        <v>1.0414319462111576</v>
      </c>
      <c r="G29" s="20">
        <v>0.92159999999999997</v>
      </c>
      <c r="H29" s="20">
        <f t="shared" ref="H29:P29" si="6">H28/G28</f>
        <v>1</v>
      </c>
      <c r="I29" s="20">
        <f t="shared" si="6"/>
        <v>1.0138470800722457</v>
      </c>
      <c r="J29" s="20">
        <f t="shared" si="6"/>
        <v>1.0255344418052257</v>
      </c>
      <c r="K29" s="20">
        <f t="shared" si="6"/>
        <v>1</v>
      </c>
      <c r="L29" s="20">
        <f t="shared" si="6"/>
        <v>1.0024815948382828</v>
      </c>
      <c r="M29" s="20">
        <f t="shared" si="6"/>
        <v>1</v>
      </c>
      <c r="N29" s="20">
        <f t="shared" si="6"/>
        <v>1.0392771680831752</v>
      </c>
      <c r="O29" s="20">
        <f t="shared" si="6"/>
        <v>1</v>
      </c>
      <c r="P29" s="20">
        <f t="shared" si="6"/>
        <v>1.0034934497816594</v>
      </c>
      <c r="Q29" s="43"/>
    </row>
    <row r="30" spans="1:17" ht="33" customHeight="1" x14ac:dyDescent="0.25">
      <c r="A30">
        <v>20</v>
      </c>
      <c r="C30" s="49" t="s">
        <v>7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ht="28.5" customHeight="1" x14ac:dyDescent="0.25">
      <c r="A31">
        <v>21</v>
      </c>
      <c r="C31" s="51" t="s">
        <v>8</v>
      </c>
      <c r="D31" s="36" t="s">
        <v>77</v>
      </c>
      <c r="E31" s="2">
        <v>310.39999999999998</v>
      </c>
      <c r="F31" s="2">
        <v>317.95999999999998</v>
      </c>
      <c r="G31" s="2">
        <v>234.62</v>
      </c>
      <c r="H31" s="2">
        <v>234.62</v>
      </c>
      <c r="I31" s="2">
        <v>234.62</v>
      </c>
      <c r="J31" s="2">
        <v>240.91</v>
      </c>
      <c r="K31" s="3">
        <v>240.91</v>
      </c>
      <c r="L31" s="3">
        <v>247.85</v>
      </c>
      <c r="M31" s="3">
        <v>247.85</v>
      </c>
      <c r="N31" s="3">
        <v>254.53</v>
      </c>
      <c r="O31" s="3">
        <v>254.53</v>
      </c>
      <c r="P31" s="3">
        <v>261.87</v>
      </c>
      <c r="Q31" s="43" t="s">
        <v>80</v>
      </c>
    </row>
    <row r="32" spans="1:17" ht="28.5" customHeight="1" x14ac:dyDescent="0.25">
      <c r="C32" s="51"/>
      <c r="D32" s="36" t="s">
        <v>78</v>
      </c>
      <c r="E32" s="2"/>
      <c r="F32" s="2"/>
      <c r="G32" s="2">
        <f>G31*1.2</f>
        <v>281.54399999999998</v>
      </c>
      <c r="H32" s="2">
        <f t="shared" ref="H32:P32" si="7">H31*1.2</f>
        <v>281.54399999999998</v>
      </c>
      <c r="I32" s="2">
        <f t="shared" si="7"/>
        <v>281.54399999999998</v>
      </c>
      <c r="J32" s="2">
        <f t="shared" si="7"/>
        <v>289.09199999999998</v>
      </c>
      <c r="K32" s="2">
        <f t="shared" si="7"/>
        <v>289.09199999999998</v>
      </c>
      <c r="L32" s="2">
        <f t="shared" si="7"/>
        <v>297.41999999999996</v>
      </c>
      <c r="M32" s="2">
        <f t="shared" si="7"/>
        <v>297.41999999999996</v>
      </c>
      <c r="N32" s="2">
        <f t="shared" si="7"/>
        <v>305.43599999999998</v>
      </c>
      <c r="O32" s="2">
        <f t="shared" si="7"/>
        <v>305.43599999999998</v>
      </c>
      <c r="P32" s="2">
        <f t="shared" si="7"/>
        <v>314.24399999999997</v>
      </c>
      <c r="Q32" s="43"/>
    </row>
    <row r="33" spans="1:17" ht="33" customHeight="1" x14ac:dyDescent="0.25">
      <c r="C33" s="51"/>
      <c r="D33" s="32" t="s">
        <v>44</v>
      </c>
      <c r="E33" s="12">
        <v>1</v>
      </c>
      <c r="F33" s="12">
        <v>1.0243556701030927</v>
      </c>
      <c r="G33" s="22">
        <v>0.92100000000000004</v>
      </c>
      <c r="H33" s="22">
        <f>H31/G31</f>
        <v>1</v>
      </c>
      <c r="I33" s="22">
        <f t="shared" ref="I33:P33" si="8">I31/H31</f>
        <v>1</v>
      </c>
      <c r="J33" s="22">
        <f t="shared" si="8"/>
        <v>1.0268093086693377</v>
      </c>
      <c r="K33" s="22">
        <f t="shared" si="8"/>
        <v>1</v>
      </c>
      <c r="L33" s="22">
        <f t="shared" si="8"/>
        <v>1.0288074384624963</v>
      </c>
      <c r="M33" s="22">
        <f t="shared" si="8"/>
        <v>1</v>
      </c>
      <c r="N33" s="22">
        <f t="shared" si="8"/>
        <v>1.0269517853540449</v>
      </c>
      <c r="O33" s="22">
        <f t="shared" si="8"/>
        <v>1</v>
      </c>
      <c r="P33" s="22">
        <f t="shared" si="8"/>
        <v>1.0288374651318115</v>
      </c>
      <c r="Q33" s="43"/>
    </row>
    <row r="34" spans="1:17" ht="33" customHeight="1" x14ac:dyDescent="0.25">
      <c r="C34" s="49" t="s">
        <v>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37.5" customHeight="1" x14ac:dyDescent="0.25">
      <c r="C35" s="51" t="s">
        <v>34</v>
      </c>
      <c r="D35" s="32" t="s">
        <v>55</v>
      </c>
      <c r="E35" s="2">
        <v>90.22</v>
      </c>
      <c r="F35" s="2">
        <v>90.22</v>
      </c>
      <c r="G35" s="2">
        <v>65.27</v>
      </c>
      <c r="H35" s="2">
        <v>65.27</v>
      </c>
      <c r="I35" s="2">
        <v>65.27</v>
      </c>
      <c r="J35" s="2">
        <v>67.83</v>
      </c>
      <c r="K35" s="3">
        <v>67.739999999999995</v>
      </c>
      <c r="L35" s="3">
        <v>67.739999999999995</v>
      </c>
      <c r="M35" s="3">
        <v>67.739999999999995</v>
      </c>
      <c r="N35" s="3">
        <v>70.540000000000006</v>
      </c>
      <c r="O35" s="3">
        <v>70.540000000000006</v>
      </c>
      <c r="P35" s="3">
        <v>70.62</v>
      </c>
      <c r="Q35" s="43" t="s">
        <v>81</v>
      </c>
    </row>
    <row r="36" spans="1:17" ht="37.5" customHeight="1" x14ac:dyDescent="0.25">
      <c r="C36" s="51"/>
      <c r="D36" s="32" t="s">
        <v>44</v>
      </c>
      <c r="E36" s="12">
        <v>0.84721570100478916</v>
      </c>
      <c r="F36" s="12">
        <v>1</v>
      </c>
      <c r="G36" s="20">
        <v>0.98399999999999999</v>
      </c>
      <c r="H36" s="20">
        <f>H35/G35</f>
        <v>1</v>
      </c>
      <c r="I36" s="20">
        <f t="shared" ref="I36:P36" si="9">I35/H35</f>
        <v>1</v>
      </c>
      <c r="J36" s="20">
        <f t="shared" si="9"/>
        <v>1.0392216944997703</v>
      </c>
      <c r="K36" s="20">
        <f t="shared" si="9"/>
        <v>0.99867315347191499</v>
      </c>
      <c r="L36" s="20">
        <f t="shared" si="9"/>
        <v>1</v>
      </c>
      <c r="M36" s="20">
        <f t="shared" si="9"/>
        <v>1</v>
      </c>
      <c r="N36" s="20">
        <f t="shared" si="9"/>
        <v>1.041334514319457</v>
      </c>
      <c r="O36" s="20">
        <f t="shared" si="9"/>
        <v>1</v>
      </c>
      <c r="P36" s="20">
        <f t="shared" si="9"/>
        <v>1.0011341083073433</v>
      </c>
      <c r="Q36" s="43"/>
    </row>
    <row r="37" spans="1:17" ht="33" customHeight="1" x14ac:dyDescent="0.25">
      <c r="A37">
        <v>26</v>
      </c>
      <c r="C37" s="49" t="s">
        <v>10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54.75" customHeight="1" x14ac:dyDescent="0.25">
      <c r="A38">
        <v>27</v>
      </c>
      <c r="C38" s="51" t="s">
        <v>30</v>
      </c>
      <c r="D38" s="32" t="s">
        <v>55</v>
      </c>
      <c r="E38" s="2">
        <v>96.01</v>
      </c>
      <c r="F38" s="2">
        <v>96.01</v>
      </c>
      <c r="G38" s="2">
        <v>63.49</v>
      </c>
      <c r="H38" s="2">
        <v>63.49</v>
      </c>
      <c r="I38" s="2">
        <v>63.49</v>
      </c>
      <c r="J38" s="2">
        <v>65.900000000000006</v>
      </c>
      <c r="K38" s="3">
        <v>65.900000000000006</v>
      </c>
      <c r="L38" s="3">
        <v>66.05</v>
      </c>
      <c r="M38" s="3">
        <v>66.05</v>
      </c>
      <c r="N38" s="3">
        <v>68.55</v>
      </c>
      <c r="O38" s="3">
        <v>68.55</v>
      </c>
      <c r="P38" s="3">
        <v>68.77</v>
      </c>
      <c r="Q38" s="43" t="s">
        <v>84</v>
      </c>
    </row>
    <row r="39" spans="1:17" ht="33" customHeight="1" x14ac:dyDescent="0.25">
      <c r="C39" s="51"/>
      <c r="D39" s="32" t="s">
        <v>44</v>
      </c>
      <c r="E39" s="12">
        <v>0.87528489379159458</v>
      </c>
      <c r="F39" s="12">
        <v>1</v>
      </c>
      <c r="G39" s="20">
        <v>0.56499999999999995</v>
      </c>
      <c r="H39" s="20">
        <f>H38/G38</f>
        <v>1</v>
      </c>
      <c r="I39" s="20">
        <f t="shared" ref="I39:P39" si="10">I38/H38</f>
        <v>1</v>
      </c>
      <c r="J39" s="20">
        <f t="shared" si="10"/>
        <v>1.0379587336588441</v>
      </c>
      <c r="K39" s="20">
        <f t="shared" si="10"/>
        <v>1</v>
      </c>
      <c r="L39" s="20">
        <f t="shared" si="10"/>
        <v>1.0022761760242791</v>
      </c>
      <c r="M39" s="20">
        <f t="shared" si="10"/>
        <v>1</v>
      </c>
      <c r="N39" s="20">
        <f t="shared" si="10"/>
        <v>1.0378501135503406</v>
      </c>
      <c r="O39" s="20">
        <f t="shared" si="10"/>
        <v>1</v>
      </c>
      <c r="P39" s="20">
        <f t="shared" si="10"/>
        <v>1.0032093362509118</v>
      </c>
      <c r="Q39" s="43"/>
    </row>
    <row r="40" spans="1:17" ht="33" customHeight="1" x14ac:dyDescent="0.25">
      <c r="A40">
        <v>30</v>
      </c>
      <c r="C40" s="49" t="s">
        <v>11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ht="51" customHeight="1" x14ac:dyDescent="0.25">
      <c r="A41">
        <v>31</v>
      </c>
      <c r="C41" s="51" t="s">
        <v>27</v>
      </c>
      <c r="D41" s="32" t="s">
        <v>55</v>
      </c>
      <c r="E41" s="2">
        <v>79.33</v>
      </c>
      <c r="F41" s="2">
        <v>80.08</v>
      </c>
      <c r="G41" s="2">
        <v>92.86</v>
      </c>
      <c r="H41" s="2">
        <v>108.09</v>
      </c>
      <c r="I41" s="2">
        <v>108.09</v>
      </c>
      <c r="J41" s="2">
        <v>111.87</v>
      </c>
      <c r="K41" s="3">
        <v>111.87</v>
      </c>
      <c r="L41" s="3">
        <v>115.9</v>
      </c>
      <c r="M41" s="3">
        <v>115.9</v>
      </c>
      <c r="N41" s="3">
        <v>120.07</v>
      </c>
      <c r="O41" s="3">
        <v>120.07</v>
      </c>
      <c r="P41" s="3">
        <v>124.4</v>
      </c>
      <c r="Q41" s="43" t="s">
        <v>82</v>
      </c>
    </row>
    <row r="42" spans="1:17" ht="33" customHeight="1" x14ac:dyDescent="0.25">
      <c r="C42" s="51"/>
      <c r="D42" s="32" t="s">
        <v>44</v>
      </c>
      <c r="E42" s="12">
        <v>1</v>
      </c>
      <c r="F42" s="12">
        <v>1.0094541787470062</v>
      </c>
      <c r="G42" s="20">
        <v>1</v>
      </c>
      <c r="H42" s="20">
        <f>H41/G41</f>
        <v>1.1640103381434417</v>
      </c>
      <c r="I42" s="20">
        <f t="shared" ref="I42:P42" si="11">I41/H41</f>
        <v>1</v>
      </c>
      <c r="J42" s="20">
        <f t="shared" si="11"/>
        <v>1.0349708576186512</v>
      </c>
      <c r="K42" s="20">
        <f t="shared" si="11"/>
        <v>1</v>
      </c>
      <c r="L42" s="20">
        <f t="shared" si="11"/>
        <v>1.0360239563779388</v>
      </c>
      <c r="M42" s="20">
        <f t="shared" si="11"/>
        <v>1</v>
      </c>
      <c r="N42" s="20">
        <f t="shared" si="11"/>
        <v>1.0359792924935287</v>
      </c>
      <c r="O42" s="20">
        <f t="shared" si="11"/>
        <v>1</v>
      </c>
      <c r="P42" s="20">
        <f t="shared" si="11"/>
        <v>1.0360622969934206</v>
      </c>
      <c r="Q42" s="43"/>
    </row>
    <row r="43" spans="1:17" ht="33" customHeight="1" x14ac:dyDescent="0.25">
      <c r="A43">
        <v>32</v>
      </c>
      <c r="C43" s="49" t="s">
        <v>12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ht="36.75" customHeight="1" x14ac:dyDescent="0.25">
      <c r="A44">
        <v>33</v>
      </c>
      <c r="C44" s="51" t="s">
        <v>28</v>
      </c>
      <c r="D44" s="32" t="s">
        <v>55</v>
      </c>
      <c r="E44" s="2">
        <v>96.97</v>
      </c>
      <c r="F44" s="2">
        <v>100.04</v>
      </c>
      <c r="G44" s="2">
        <v>106.64</v>
      </c>
      <c r="H44" s="2">
        <v>107.82</v>
      </c>
      <c r="I44" s="2">
        <v>107.43</v>
      </c>
      <c r="J44" s="2">
        <v>107.43</v>
      </c>
      <c r="K44" s="3">
        <v>107.43</v>
      </c>
      <c r="L44" s="3">
        <v>109.06</v>
      </c>
      <c r="M44" s="3" t="s">
        <v>32</v>
      </c>
      <c r="N44" s="3" t="s">
        <v>32</v>
      </c>
      <c r="O44" s="3" t="s">
        <v>32</v>
      </c>
      <c r="P44" s="3" t="s">
        <v>32</v>
      </c>
      <c r="Q44" s="43" t="s">
        <v>85</v>
      </c>
    </row>
    <row r="45" spans="1:17" ht="33" customHeight="1" x14ac:dyDescent="0.25">
      <c r="C45" s="51"/>
      <c r="D45" s="32" t="s">
        <v>44</v>
      </c>
      <c r="E45" s="12">
        <v>1</v>
      </c>
      <c r="F45" s="12">
        <v>1.0316592760647623</v>
      </c>
      <c r="G45" s="20">
        <v>1</v>
      </c>
      <c r="H45" s="20">
        <f>H44/G44</f>
        <v>1.0110652663165791</v>
      </c>
      <c r="I45" s="20">
        <f t="shared" ref="I45:L45" si="12">I44/H44</f>
        <v>0.99638286032276024</v>
      </c>
      <c r="J45" s="20">
        <f t="shared" si="12"/>
        <v>1</v>
      </c>
      <c r="K45" s="20">
        <f t="shared" si="12"/>
        <v>1</v>
      </c>
      <c r="L45" s="20">
        <f t="shared" si="12"/>
        <v>1.0151726705761892</v>
      </c>
      <c r="M45" s="3" t="s">
        <v>32</v>
      </c>
      <c r="N45" s="3" t="s">
        <v>32</v>
      </c>
      <c r="O45" s="3" t="s">
        <v>32</v>
      </c>
      <c r="P45" s="3" t="s">
        <v>32</v>
      </c>
      <c r="Q45" s="43"/>
    </row>
    <row r="46" spans="1:17" ht="33" customHeight="1" x14ac:dyDescent="0.25">
      <c r="A46">
        <v>36</v>
      </c>
      <c r="C46" s="49" t="s">
        <v>13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ht="70.5" customHeight="1" x14ac:dyDescent="0.25">
      <c r="C47" s="46" t="s">
        <v>35</v>
      </c>
      <c r="D47" s="32" t="s">
        <v>55</v>
      </c>
      <c r="E47" s="12"/>
      <c r="F47" s="12"/>
      <c r="G47" s="2">
        <v>69.84</v>
      </c>
      <c r="H47" s="4">
        <v>95.93</v>
      </c>
      <c r="I47" s="2">
        <v>89.68</v>
      </c>
      <c r="J47" s="2">
        <v>89.68</v>
      </c>
      <c r="K47" s="3">
        <v>89.68</v>
      </c>
      <c r="L47" s="3">
        <v>94</v>
      </c>
      <c r="M47" s="3">
        <v>94</v>
      </c>
      <c r="N47" s="3">
        <v>94.12</v>
      </c>
      <c r="O47" s="3">
        <v>94.12</v>
      </c>
      <c r="P47" s="3">
        <v>98.58</v>
      </c>
      <c r="Q47" s="43" t="s">
        <v>83</v>
      </c>
    </row>
    <row r="48" spans="1:17" ht="33" customHeight="1" x14ac:dyDescent="0.25">
      <c r="C48" s="46"/>
      <c r="D48" s="32" t="s">
        <v>44</v>
      </c>
      <c r="E48" s="12"/>
      <c r="F48" s="12"/>
      <c r="G48" s="20">
        <v>1</v>
      </c>
      <c r="H48" s="20">
        <f>H47/G47</f>
        <v>1.3735681557846506</v>
      </c>
      <c r="I48" s="20">
        <f t="shared" ref="I48:P48" si="13">I47/H47</f>
        <v>0.93484832690503494</v>
      </c>
      <c r="J48" s="20">
        <f t="shared" si="13"/>
        <v>1</v>
      </c>
      <c r="K48" s="20">
        <f t="shared" si="13"/>
        <v>1</v>
      </c>
      <c r="L48" s="20">
        <f t="shared" si="13"/>
        <v>1.0481712756467438</v>
      </c>
      <c r="M48" s="20">
        <f t="shared" si="13"/>
        <v>1</v>
      </c>
      <c r="N48" s="20">
        <f t="shared" si="13"/>
        <v>1.001276595744681</v>
      </c>
      <c r="O48" s="20">
        <f t="shared" si="13"/>
        <v>1</v>
      </c>
      <c r="P48" s="20">
        <f t="shared" si="13"/>
        <v>1.0473863153421163</v>
      </c>
      <c r="Q48" s="43"/>
    </row>
    <row r="49" spans="1:17" ht="33" customHeight="1" x14ac:dyDescent="0.25">
      <c r="A49">
        <v>40</v>
      </c>
      <c r="C49" s="49" t="s">
        <v>14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1:17" ht="48" customHeight="1" x14ac:dyDescent="0.25">
      <c r="A50">
        <v>41</v>
      </c>
      <c r="C50" s="51" t="s">
        <v>24</v>
      </c>
      <c r="D50" s="32" t="s">
        <v>55</v>
      </c>
      <c r="E50" s="4">
        <v>119</v>
      </c>
      <c r="F50" s="4">
        <v>119</v>
      </c>
      <c r="G50" s="4">
        <v>80.08</v>
      </c>
      <c r="H50" s="2">
        <v>95.13</v>
      </c>
      <c r="I50" s="2">
        <v>95.13</v>
      </c>
      <c r="J50" s="2">
        <v>130.38999999999999</v>
      </c>
      <c r="K50" s="3">
        <v>113.1</v>
      </c>
      <c r="L50" s="3">
        <v>113.1</v>
      </c>
      <c r="M50" s="3">
        <v>113.1</v>
      </c>
      <c r="N50" s="3">
        <v>118.01</v>
      </c>
      <c r="O50" s="3">
        <v>118.01</v>
      </c>
      <c r="P50" s="3">
        <v>118.15</v>
      </c>
      <c r="Q50" s="43" t="s">
        <v>86</v>
      </c>
    </row>
    <row r="51" spans="1:17" ht="33" customHeight="1" x14ac:dyDescent="0.25">
      <c r="C51" s="51"/>
      <c r="D51" s="32" t="s">
        <v>44</v>
      </c>
      <c r="E51" s="12">
        <v>0.93759848723605421</v>
      </c>
      <c r="F51" s="12">
        <v>1</v>
      </c>
      <c r="G51" s="20">
        <v>1</v>
      </c>
      <c r="H51" s="20">
        <f>H50/G50</f>
        <v>1.1879370629370629</v>
      </c>
      <c r="I51" s="20">
        <f t="shared" ref="I51:P51" si="14">I50/H50</f>
        <v>1</v>
      </c>
      <c r="J51" s="20">
        <f t="shared" si="14"/>
        <v>1.3706506885314831</v>
      </c>
      <c r="K51" s="20">
        <f t="shared" si="14"/>
        <v>0.86739780658025922</v>
      </c>
      <c r="L51" s="20">
        <f t="shared" si="14"/>
        <v>1</v>
      </c>
      <c r="M51" s="20">
        <f t="shared" si="14"/>
        <v>1</v>
      </c>
      <c r="N51" s="20">
        <f t="shared" si="14"/>
        <v>1.0434129089301505</v>
      </c>
      <c r="O51" s="20">
        <f t="shared" si="14"/>
        <v>1</v>
      </c>
      <c r="P51" s="20">
        <f t="shared" si="14"/>
        <v>1.001186340140666</v>
      </c>
      <c r="Q51" s="43"/>
    </row>
    <row r="52" spans="1:17" ht="33" customHeight="1" x14ac:dyDescent="0.25">
      <c r="A52">
        <v>42</v>
      </c>
      <c r="C52" s="49" t="s">
        <v>15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1:17" ht="48.75" customHeight="1" x14ac:dyDescent="0.25">
      <c r="A53">
        <v>43</v>
      </c>
      <c r="C53" s="51" t="s">
        <v>29</v>
      </c>
      <c r="D53" s="32" t="s">
        <v>55</v>
      </c>
      <c r="E53" s="2">
        <v>137.41</v>
      </c>
      <c r="F53" s="2">
        <v>137.41</v>
      </c>
      <c r="G53" s="2">
        <v>115.33</v>
      </c>
      <c r="H53" s="2">
        <v>115.33</v>
      </c>
      <c r="I53" s="2">
        <v>115.33</v>
      </c>
      <c r="J53" s="2">
        <v>119.13</v>
      </c>
      <c r="K53" s="3">
        <v>119.13</v>
      </c>
      <c r="L53" s="3">
        <v>119.37</v>
      </c>
      <c r="M53" s="3">
        <v>119.37</v>
      </c>
      <c r="N53" s="3">
        <v>123.29</v>
      </c>
      <c r="O53" s="3">
        <v>123.29</v>
      </c>
      <c r="P53" s="3">
        <v>123.63</v>
      </c>
      <c r="Q53" s="43" t="s">
        <v>87</v>
      </c>
    </row>
    <row r="54" spans="1:17" ht="33" customHeight="1" x14ac:dyDescent="0.25">
      <c r="C54" s="51"/>
      <c r="D54" s="32" t="s">
        <v>44</v>
      </c>
      <c r="E54" s="12">
        <v>0.97027256037282861</v>
      </c>
      <c r="F54" s="12">
        <v>1</v>
      </c>
      <c r="G54" s="20">
        <v>0.90329999999999999</v>
      </c>
      <c r="H54" s="20">
        <f>H53/G53</f>
        <v>1</v>
      </c>
      <c r="I54" s="20">
        <f t="shared" ref="I54:P54" si="15">I53/H53</f>
        <v>1</v>
      </c>
      <c r="J54" s="20">
        <f t="shared" si="15"/>
        <v>1.0329489291598022</v>
      </c>
      <c r="K54" s="20">
        <f t="shared" si="15"/>
        <v>1</v>
      </c>
      <c r="L54" s="20">
        <f t="shared" si="15"/>
        <v>1.0020146058927224</v>
      </c>
      <c r="M54" s="20">
        <f t="shared" si="15"/>
        <v>1</v>
      </c>
      <c r="N54" s="20">
        <f t="shared" si="15"/>
        <v>1.0328390717935829</v>
      </c>
      <c r="O54" s="20">
        <f t="shared" si="15"/>
        <v>1</v>
      </c>
      <c r="P54" s="20">
        <f t="shared" si="15"/>
        <v>1.0027577256874036</v>
      </c>
      <c r="Q54" s="43"/>
    </row>
    <row r="55" spans="1:17" ht="33" customHeight="1" x14ac:dyDescent="0.25">
      <c r="A55">
        <v>51</v>
      </c>
      <c r="C55" s="49" t="s">
        <v>16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1:17" ht="48.75" customHeight="1" x14ac:dyDescent="0.25">
      <c r="C56" s="51" t="s">
        <v>49</v>
      </c>
      <c r="D56" s="32" t="s">
        <v>77</v>
      </c>
      <c r="E56" s="2">
        <v>38.47</v>
      </c>
      <c r="F56" s="2">
        <v>40.090000000000003</v>
      </c>
      <c r="G56" s="2">
        <v>41.47</v>
      </c>
      <c r="H56" s="2">
        <v>57.59</v>
      </c>
      <c r="I56" s="2">
        <v>53.1</v>
      </c>
      <c r="J56" s="2">
        <v>53.1</v>
      </c>
      <c r="K56" s="3">
        <v>53.1</v>
      </c>
      <c r="L56" s="3">
        <v>54.87</v>
      </c>
      <c r="M56" s="3">
        <v>54.87</v>
      </c>
      <c r="N56" s="3">
        <v>54.93</v>
      </c>
      <c r="O56" s="3">
        <v>54.93</v>
      </c>
      <c r="P56" s="3">
        <v>56.75</v>
      </c>
      <c r="Q56" s="43" t="s">
        <v>89</v>
      </c>
    </row>
    <row r="57" spans="1:17" ht="33" customHeight="1" x14ac:dyDescent="0.25">
      <c r="C57" s="51"/>
      <c r="D57" s="32" t="s">
        <v>78</v>
      </c>
      <c r="E57" s="2">
        <v>45.39</v>
      </c>
      <c r="F57" s="2">
        <v>47.31</v>
      </c>
      <c r="G57" s="2">
        <f>G56*1.2</f>
        <v>49.763999999999996</v>
      </c>
      <c r="H57" s="2">
        <f t="shared" ref="H57:P57" si="16">H56*1.2</f>
        <v>69.108000000000004</v>
      </c>
      <c r="I57" s="2">
        <f t="shared" si="16"/>
        <v>63.72</v>
      </c>
      <c r="J57" s="2">
        <f t="shared" si="16"/>
        <v>63.72</v>
      </c>
      <c r="K57" s="2">
        <f t="shared" si="16"/>
        <v>63.72</v>
      </c>
      <c r="L57" s="2">
        <f t="shared" si="16"/>
        <v>65.843999999999994</v>
      </c>
      <c r="M57" s="2">
        <f t="shared" si="16"/>
        <v>65.843999999999994</v>
      </c>
      <c r="N57" s="2">
        <f t="shared" si="16"/>
        <v>65.915999999999997</v>
      </c>
      <c r="O57" s="2">
        <f t="shared" si="16"/>
        <v>65.915999999999997</v>
      </c>
      <c r="P57" s="2">
        <f t="shared" si="16"/>
        <v>68.099999999999994</v>
      </c>
      <c r="Q57" s="43"/>
    </row>
    <row r="58" spans="1:17" ht="33" customHeight="1" x14ac:dyDescent="0.25">
      <c r="C58" s="51"/>
      <c r="D58" s="32" t="s">
        <v>44</v>
      </c>
      <c r="E58" s="12">
        <v>1</v>
      </c>
      <c r="F58" s="12">
        <v>1.0421107356381598</v>
      </c>
      <c r="G58" s="20">
        <f t="shared" ref="G58:L58" si="17">G57/F57</f>
        <v>1.051870640456563</v>
      </c>
      <c r="H58" s="20">
        <f t="shared" si="17"/>
        <v>1.38871473354232</v>
      </c>
      <c r="I58" s="20">
        <f t="shared" si="17"/>
        <v>0.92203507553394681</v>
      </c>
      <c r="J58" s="20">
        <f t="shared" si="17"/>
        <v>1</v>
      </c>
      <c r="K58" s="20">
        <f t="shared" si="17"/>
        <v>1</v>
      </c>
      <c r="L58" s="20">
        <f t="shared" si="17"/>
        <v>1.0333333333333332</v>
      </c>
      <c r="M58" s="20">
        <f t="shared" ref="M58" si="18">M57/L57</f>
        <v>1</v>
      </c>
      <c r="N58" s="20">
        <f t="shared" ref="N58" si="19">N57/M57</f>
        <v>1.0010934937124112</v>
      </c>
      <c r="O58" s="20">
        <f t="shared" ref="O58" si="20">O57/N57</f>
        <v>1</v>
      </c>
      <c r="P58" s="20">
        <f t="shared" ref="P58" si="21">P57/O57</f>
        <v>1.0331330784634989</v>
      </c>
      <c r="Q58" s="43"/>
    </row>
    <row r="59" spans="1:17" ht="33" customHeight="1" x14ac:dyDescent="0.25">
      <c r="A59">
        <v>67</v>
      </c>
      <c r="C59" s="49" t="s">
        <v>17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1:17" ht="33" customHeight="1" x14ac:dyDescent="0.25">
      <c r="C60" s="51" t="s">
        <v>50</v>
      </c>
      <c r="D60" s="32" t="s">
        <v>55</v>
      </c>
      <c r="E60" s="2">
        <v>97.29</v>
      </c>
      <c r="F60" s="2">
        <v>97.29</v>
      </c>
      <c r="G60" s="2">
        <v>121.44</v>
      </c>
      <c r="H60" s="2">
        <v>136.30000000000001</v>
      </c>
      <c r="I60" s="2">
        <v>131.77000000000001</v>
      </c>
      <c r="J60" s="2">
        <v>131.77000000000001</v>
      </c>
      <c r="K60" s="3">
        <v>131.77000000000001</v>
      </c>
      <c r="L60" s="3">
        <v>135.61000000000001</v>
      </c>
      <c r="M60" s="3">
        <v>135.61000000000001</v>
      </c>
      <c r="N60" s="3">
        <v>138.24</v>
      </c>
      <c r="O60" s="3">
        <v>138.24</v>
      </c>
      <c r="P60" s="3">
        <v>142.27000000000001</v>
      </c>
      <c r="Q60" s="43" t="s">
        <v>91</v>
      </c>
    </row>
    <row r="61" spans="1:17" ht="33" customHeight="1" x14ac:dyDescent="0.25">
      <c r="C61" s="51"/>
      <c r="D61" s="32" t="s">
        <v>44</v>
      </c>
      <c r="E61" s="12">
        <v>0.76915171159775486</v>
      </c>
      <c r="F61" s="12">
        <v>1</v>
      </c>
      <c r="G61" s="20">
        <v>1</v>
      </c>
      <c r="H61" s="20">
        <f t="shared" ref="H61:P61" si="22">H60/G60</f>
        <v>1.1223649538866931</v>
      </c>
      <c r="I61" s="20">
        <f t="shared" si="22"/>
        <v>0.96676449009537779</v>
      </c>
      <c r="J61" s="20">
        <f t="shared" si="22"/>
        <v>1</v>
      </c>
      <c r="K61" s="20">
        <f t="shared" si="22"/>
        <v>1</v>
      </c>
      <c r="L61" s="20">
        <f t="shared" si="22"/>
        <v>1.0291416862715337</v>
      </c>
      <c r="M61" s="20">
        <f t="shared" si="22"/>
        <v>1</v>
      </c>
      <c r="N61" s="20">
        <f t="shared" si="22"/>
        <v>1.0193938500110611</v>
      </c>
      <c r="O61" s="20">
        <f t="shared" si="22"/>
        <v>1</v>
      </c>
      <c r="P61" s="20">
        <f t="shared" si="22"/>
        <v>1.0291521990740742</v>
      </c>
      <c r="Q61" s="43"/>
    </row>
    <row r="62" spans="1:17" ht="33" customHeight="1" x14ac:dyDescent="0.25">
      <c r="C62" s="47" t="s">
        <v>37</v>
      </c>
      <c r="D62" s="32" t="s">
        <v>55</v>
      </c>
      <c r="E62" s="2">
        <v>92.52</v>
      </c>
      <c r="F62" s="2">
        <v>92.52</v>
      </c>
      <c r="G62" s="2">
        <v>109.99</v>
      </c>
      <c r="H62" s="2">
        <v>145.15</v>
      </c>
      <c r="I62" s="2">
        <v>127.83</v>
      </c>
      <c r="J62" s="2">
        <v>127.83</v>
      </c>
      <c r="K62" s="3">
        <v>127.83</v>
      </c>
      <c r="L62" s="3">
        <v>132.1</v>
      </c>
      <c r="M62" s="3">
        <v>132.1</v>
      </c>
      <c r="N62" s="3">
        <v>134.34</v>
      </c>
      <c r="O62" s="3">
        <v>134.34</v>
      </c>
      <c r="P62" s="3">
        <v>138.80000000000001</v>
      </c>
      <c r="Q62" s="43" t="s">
        <v>90</v>
      </c>
    </row>
    <row r="63" spans="1:17" ht="33" customHeight="1" x14ac:dyDescent="0.25">
      <c r="C63" s="48"/>
      <c r="D63" s="32" t="s">
        <v>44</v>
      </c>
      <c r="E63" s="12">
        <v>0.6715052983016403</v>
      </c>
      <c r="F63" s="12">
        <v>1</v>
      </c>
      <c r="G63" s="20">
        <v>1</v>
      </c>
      <c r="H63" s="20">
        <f t="shared" ref="H63:L63" si="23">H62/G62</f>
        <v>1.3196654241294665</v>
      </c>
      <c r="I63" s="20">
        <f t="shared" si="23"/>
        <v>0.88067516362383735</v>
      </c>
      <c r="J63" s="20">
        <f t="shared" si="23"/>
        <v>1</v>
      </c>
      <c r="K63" s="20">
        <f t="shared" si="23"/>
        <v>1</v>
      </c>
      <c r="L63" s="20">
        <f t="shared" si="23"/>
        <v>1.0334037393413127</v>
      </c>
      <c r="M63" s="20">
        <f>M62/L62</f>
        <v>1</v>
      </c>
      <c r="N63" s="20">
        <f>N62/M62</f>
        <v>1.0169568508705527</v>
      </c>
      <c r="O63" s="20">
        <f>O62/N62</f>
        <v>1</v>
      </c>
      <c r="P63" s="20">
        <f>P62/O62</f>
        <v>1.0331993449456602</v>
      </c>
      <c r="Q63" s="43"/>
    </row>
    <row r="64" spans="1:17" ht="33" customHeight="1" x14ac:dyDescent="0.25">
      <c r="A64">
        <v>70</v>
      </c>
      <c r="C64" s="40" t="s">
        <v>18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ht="37.5" customHeight="1" x14ac:dyDescent="0.25">
      <c r="C65" s="47" t="s">
        <v>36</v>
      </c>
      <c r="D65" s="36" t="s">
        <v>55</v>
      </c>
      <c r="E65" s="2">
        <v>131.83000000000001</v>
      </c>
      <c r="F65" s="2">
        <v>131.83000000000001</v>
      </c>
      <c r="G65" s="2">
        <v>130.94999999999999</v>
      </c>
      <c r="H65" s="2">
        <v>146.19999999999999</v>
      </c>
      <c r="I65" s="2">
        <v>142.02000000000001</v>
      </c>
      <c r="J65" s="2">
        <v>142.02000000000001</v>
      </c>
      <c r="K65" s="3">
        <v>142.02000000000001</v>
      </c>
      <c r="L65" s="3">
        <v>147.69</v>
      </c>
      <c r="M65" s="3">
        <v>147.69</v>
      </c>
      <c r="N65" s="3">
        <v>149.57</v>
      </c>
      <c r="O65" s="3">
        <v>149.57</v>
      </c>
      <c r="P65" s="3">
        <v>155.44999999999999</v>
      </c>
      <c r="Q65" s="43" t="s">
        <v>92</v>
      </c>
    </row>
    <row r="66" spans="1:17" ht="40.5" customHeight="1" x14ac:dyDescent="0.25">
      <c r="C66" s="48"/>
      <c r="D66" s="32" t="s">
        <v>44</v>
      </c>
      <c r="E66" s="12">
        <v>0.99150120336943448</v>
      </c>
      <c r="F66" s="12">
        <v>1</v>
      </c>
      <c r="G66" s="20">
        <v>1</v>
      </c>
      <c r="H66" s="20">
        <f t="shared" ref="H66:L66" si="24">H65/G65</f>
        <v>1.1164566628484154</v>
      </c>
      <c r="I66" s="20">
        <f t="shared" si="24"/>
        <v>0.97140902872777035</v>
      </c>
      <c r="J66" s="20">
        <f t="shared" si="24"/>
        <v>1</v>
      </c>
      <c r="K66" s="20">
        <f t="shared" si="24"/>
        <v>1</v>
      </c>
      <c r="L66" s="20">
        <f t="shared" si="24"/>
        <v>1.0399239543726235</v>
      </c>
      <c r="M66" s="20">
        <f>M65/L65</f>
        <v>1</v>
      </c>
      <c r="N66" s="20">
        <f>N65/M65</f>
        <v>1.0127293655630036</v>
      </c>
      <c r="O66" s="20">
        <f>O65/N65</f>
        <v>1</v>
      </c>
      <c r="P66" s="20">
        <f>P65/O65</f>
        <v>1.0393126963963362</v>
      </c>
      <c r="Q66" s="43"/>
    </row>
    <row r="67" spans="1:17" ht="33" customHeight="1" x14ac:dyDescent="0.25">
      <c r="A67">
        <v>73</v>
      </c>
      <c r="C67" s="40" t="s">
        <v>19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ht="33" customHeight="1" x14ac:dyDescent="0.25">
      <c r="C68" s="47" t="s">
        <v>62</v>
      </c>
      <c r="D68" s="32" t="s">
        <v>55</v>
      </c>
      <c r="E68" s="2">
        <v>135.81</v>
      </c>
      <c r="F68" s="2">
        <v>136.34</v>
      </c>
      <c r="G68" s="2">
        <v>119.6</v>
      </c>
      <c r="H68" s="2">
        <v>123.3</v>
      </c>
      <c r="I68" s="2">
        <v>122.31</v>
      </c>
      <c r="J68" s="2">
        <v>126.37</v>
      </c>
      <c r="K68" s="3">
        <v>125.28</v>
      </c>
      <c r="L68" s="3">
        <v>129.57</v>
      </c>
      <c r="M68" s="3">
        <v>128.38999999999999</v>
      </c>
      <c r="N68" s="3">
        <v>132.80000000000001</v>
      </c>
      <c r="O68" s="3">
        <v>131.59</v>
      </c>
      <c r="P68" s="3">
        <v>136.11000000000001</v>
      </c>
      <c r="Q68" s="43" t="s">
        <v>93</v>
      </c>
    </row>
    <row r="69" spans="1:17" ht="33" customHeight="1" x14ac:dyDescent="0.25">
      <c r="C69" s="48"/>
      <c r="D69" s="32" t="s">
        <v>44</v>
      </c>
      <c r="E69" s="12">
        <v>1</v>
      </c>
      <c r="F69" s="12">
        <v>1.0039025108607613</v>
      </c>
      <c r="G69" s="20">
        <v>0.78</v>
      </c>
      <c r="H69" s="20">
        <f t="shared" ref="H69:L69" si="25">H68/G68</f>
        <v>1.0309364548494984</v>
      </c>
      <c r="I69" s="20">
        <f t="shared" si="25"/>
        <v>0.99197080291970807</v>
      </c>
      <c r="J69" s="20">
        <f t="shared" si="25"/>
        <v>1.0331943422451149</v>
      </c>
      <c r="K69" s="20">
        <f t="shared" si="25"/>
        <v>0.99137453509535489</v>
      </c>
      <c r="L69" s="20">
        <f t="shared" si="25"/>
        <v>1.0342432950191571</v>
      </c>
      <c r="M69" s="20">
        <f>M68/L68</f>
        <v>0.99089295361580609</v>
      </c>
      <c r="N69" s="20">
        <f>N68/M68</f>
        <v>1.0343484695069711</v>
      </c>
      <c r="O69" s="20">
        <f>O68/N68</f>
        <v>0.99088855421686739</v>
      </c>
      <c r="P69" s="20">
        <f>P68/O68</f>
        <v>1.0343491146743675</v>
      </c>
      <c r="Q69" s="43"/>
    </row>
    <row r="70" spans="1:17" ht="33" customHeight="1" x14ac:dyDescent="0.25">
      <c r="A70">
        <v>75</v>
      </c>
      <c r="C70" s="40" t="s">
        <v>20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ht="30.75" customHeight="1" x14ac:dyDescent="0.25">
      <c r="C71" s="38" t="s">
        <v>41</v>
      </c>
      <c r="D71" s="32" t="s">
        <v>55</v>
      </c>
      <c r="E71" s="4" t="e">
        <f>#REF!</f>
        <v>#REF!</v>
      </c>
      <c r="F71" s="4" t="e">
        <f>#REF!</f>
        <v>#REF!</v>
      </c>
      <c r="G71" s="4">
        <v>105.95</v>
      </c>
      <c r="H71" s="2">
        <v>118.97</v>
      </c>
      <c r="I71" s="2">
        <v>109.69</v>
      </c>
      <c r="J71" s="2">
        <v>109.69</v>
      </c>
      <c r="K71" s="3">
        <v>109.53</v>
      </c>
      <c r="L71" s="3">
        <v>109.53</v>
      </c>
      <c r="M71" s="3">
        <v>109.53</v>
      </c>
      <c r="N71" s="3">
        <v>114.98</v>
      </c>
      <c r="O71" s="3">
        <v>114.98</v>
      </c>
      <c r="P71" s="3">
        <v>115.16</v>
      </c>
      <c r="Q71" s="43" t="s">
        <v>94</v>
      </c>
    </row>
    <row r="72" spans="1:17" ht="30.75" customHeight="1" x14ac:dyDescent="0.25">
      <c r="C72" s="39"/>
      <c r="D72" s="32" t="s">
        <v>44</v>
      </c>
      <c r="E72" s="4"/>
      <c r="F72" s="21" t="e">
        <f>F71/E71</f>
        <v>#REF!</v>
      </c>
      <c r="G72" s="20">
        <v>1</v>
      </c>
      <c r="H72" s="20">
        <f t="shared" ref="H72:L72" si="26">H71/G71</f>
        <v>1.1228881547899952</v>
      </c>
      <c r="I72" s="20">
        <f t="shared" si="26"/>
        <v>0.92199714213667305</v>
      </c>
      <c r="J72" s="20">
        <f t="shared" si="26"/>
        <v>1</v>
      </c>
      <c r="K72" s="20">
        <f t="shared" si="26"/>
        <v>0.99854134378703618</v>
      </c>
      <c r="L72" s="20">
        <f t="shared" si="26"/>
        <v>1</v>
      </c>
      <c r="M72" s="20">
        <f>M71/L71</f>
        <v>1</v>
      </c>
      <c r="N72" s="20">
        <f>N71/M71</f>
        <v>1.0497580571532914</v>
      </c>
      <c r="O72" s="20">
        <f>O71/N71</f>
        <v>1</v>
      </c>
      <c r="P72" s="20">
        <f>P71/O71</f>
        <v>1.0015654896503738</v>
      </c>
      <c r="Q72" s="43"/>
    </row>
    <row r="73" spans="1:17" ht="33" customHeight="1" x14ac:dyDescent="0.25">
      <c r="A73">
        <v>87</v>
      </c>
      <c r="C73" s="40" t="s">
        <v>21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ht="55.5" customHeight="1" x14ac:dyDescent="0.25">
      <c r="C74" s="42" t="s">
        <v>45</v>
      </c>
      <c r="D74" s="32" t="s">
        <v>77</v>
      </c>
      <c r="E74" s="2">
        <v>103.88</v>
      </c>
      <c r="F74" s="2">
        <v>107.33</v>
      </c>
      <c r="G74" s="2">
        <v>120.9</v>
      </c>
      <c r="H74" s="2">
        <v>145.08000000000001</v>
      </c>
      <c r="I74" s="2">
        <v>120.91</v>
      </c>
      <c r="J74" s="2">
        <v>120.91</v>
      </c>
      <c r="K74" s="3">
        <v>120.93</v>
      </c>
      <c r="L74" s="3">
        <v>120.93</v>
      </c>
      <c r="M74" s="3">
        <v>120.95</v>
      </c>
      <c r="N74" s="3">
        <v>120.95</v>
      </c>
      <c r="O74" s="3">
        <v>120.98</v>
      </c>
      <c r="P74" s="3">
        <v>120.98</v>
      </c>
      <c r="Q74" s="43" t="s">
        <v>95</v>
      </c>
    </row>
    <row r="75" spans="1:17" ht="35.25" customHeight="1" x14ac:dyDescent="0.25">
      <c r="C75" s="42"/>
      <c r="D75" s="32" t="s">
        <v>78</v>
      </c>
      <c r="E75" s="2">
        <v>122.58</v>
      </c>
      <c r="F75" s="2">
        <v>126.65</v>
      </c>
      <c r="G75" s="2">
        <f>G74*1.2</f>
        <v>145.08000000000001</v>
      </c>
      <c r="H75" s="2">
        <f t="shared" ref="H75:P75" si="27">H74*1.2</f>
        <v>174.096</v>
      </c>
      <c r="I75" s="2">
        <f t="shared" si="27"/>
        <v>145.09199999999998</v>
      </c>
      <c r="J75" s="2">
        <f t="shared" si="27"/>
        <v>145.09199999999998</v>
      </c>
      <c r="K75" s="2">
        <f t="shared" si="27"/>
        <v>145.11600000000001</v>
      </c>
      <c r="L75" s="2">
        <f t="shared" si="27"/>
        <v>145.11600000000001</v>
      </c>
      <c r="M75" s="2">
        <f t="shared" si="27"/>
        <v>145.13999999999999</v>
      </c>
      <c r="N75" s="2">
        <f t="shared" si="27"/>
        <v>145.13999999999999</v>
      </c>
      <c r="O75" s="2">
        <f t="shared" si="27"/>
        <v>145.17599999999999</v>
      </c>
      <c r="P75" s="2">
        <f t="shared" si="27"/>
        <v>145.17599999999999</v>
      </c>
      <c r="Q75" s="43"/>
    </row>
    <row r="76" spans="1:17" ht="39.75" customHeight="1" x14ac:dyDescent="0.25">
      <c r="C76" s="42"/>
      <c r="D76" s="32" t="s">
        <v>44</v>
      </c>
      <c r="E76" s="12"/>
      <c r="F76" s="12">
        <v>1.0332113977666539</v>
      </c>
      <c r="G76" s="20">
        <v>1</v>
      </c>
      <c r="H76" s="20">
        <f t="shared" ref="H76:L76" si="28">H75/G75</f>
        <v>1.2</v>
      </c>
      <c r="I76" s="20">
        <f t="shared" si="28"/>
        <v>0.8334022608216155</v>
      </c>
      <c r="J76" s="20">
        <f t="shared" si="28"/>
        <v>1</v>
      </c>
      <c r="K76" s="20">
        <f t="shared" si="28"/>
        <v>1.0001654122901333</v>
      </c>
      <c r="L76" s="20">
        <f t="shared" si="28"/>
        <v>1</v>
      </c>
      <c r="M76" s="20">
        <f>M75/L75</f>
        <v>1.0001653849334324</v>
      </c>
      <c r="N76" s="20">
        <f>N75/M75</f>
        <v>1</v>
      </c>
      <c r="O76" s="20">
        <f>O75/N75</f>
        <v>1.0002480363786688</v>
      </c>
      <c r="P76" s="20">
        <f>P75/O75</f>
        <v>1</v>
      </c>
      <c r="Q76" s="43"/>
    </row>
    <row r="77" spans="1:17" ht="39.75" customHeight="1" x14ac:dyDescent="0.25">
      <c r="C77" s="46" t="s">
        <v>98</v>
      </c>
      <c r="D77" s="36" t="s">
        <v>56</v>
      </c>
      <c r="E77" s="12"/>
      <c r="F77" s="12"/>
      <c r="G77" s="56">
        <v>75.010000000000005</v>
      </c>
      <c r="H77" s="56">
        <v>135.66999999999999</v>
      </c>
      <c r="I77" s="56">
        <v>106.76</v>
      </c>
      <c r="J77" s="56">
        <v>106.76</v>
      </c>
      <c r="K77" s="56">
        <v>106.76</v>
      </c>
      <c r="L77" s="56">
        <v>109.77</v>
      </c>
      <c r="M77" s="56"/>
      <c r="N77" s="56"/>
      <c r="O77" s="56"/>
      <c r="P77" s="56"/>
      <c r="Q77" s="57" t="s">
        <v>100</v>
      </c>
    </row>
    <row r="78" spans="1:17" ht="39.75" customHeight="1" x14ac:dyDescent="0.25">
      <c r="C78" s="46"/>
      <c r="D78" s="36" t="s">
        <v>99</v>
      </c>
      <c r="E78" s="12"/>
      <c r="F78" s="12"/>
      <c r="G78" s="56">
        <f>G77*1.2</f>
        <v>90.012</v>
      </c>
      <c r="H78" s="56">
        <f t="shared" ref="H78:L78" si="29">H77*1.2</f>
        <v>162.80399999999997</v>
      </c>
      <c r="I78" s="56">
        <f t="shared" si="29"/>
        <v>128.11199999999999</v>
      </c>
      <c r="J78" s="56">
        <f t="shared" si="29"/>
        <v>128.11199999999999</v>
      </c>
      <c r="K78" s="56">
        <f t="shared" si="29"/>
        <v>128.11199999999999</v>
      </c>
      <c r="L78" s="56">
        <f t="shared" si="29"/>
        <v>131.72399999999999</v>
      </c>
      <c r="M78" s="56"/>
      <c r="N78" s="56"/>
      <c r="O78" s="56"/>
      <c r="P78" s="56"/>
      <c r="Q78" s="58"/>
    </row>
    <row r="79" spans="1:17" ht="39.75" customHeight="1" x14ac:dyDescent="0.25">
      <c r="C79" s="46"/>
      <c r="D79" s="36" t="s">
        <v>44</v>
      </c>
      <c r="E79" s="12"/>
      <c r="F79" s="12"/>
      <c r="G79" s="20">
        <v>1</v>
      </c>
      <c r="H79" s="20">
        <f>H77/G77</f>
        <v>1.8086921743767495</v>
      </c>
      <c r="I79" s="20">
        <f t="shared" ref="I79:L79" si="30">I77/H77</f>
        <v>0.78690941254514646</v>
      </c>
      <c r="J79" s="20">
        <f t="shared" si="30"/>
        <v>1</v>
      </c>
      <c r="K79" s="20">
        <f t="shared" si="30"/>
        <v>1</v>
      </c>
      <c r="L79" s="20">
        <f t="shared" si="30"/>
        <v>1.0281940801798426</v>
      </c>
      <c r="M79" s="20"/>
      <c r="N79" s="20"/>
      <c r="O79" s="20"/>
      <c r="P79" s="20"/>
      <c r="Q79" s="59"/>
    </row>
    <row r="80" spans="1:17" ht="33" customHeight="1" x14ac:dyDescent="0.25">
      <c r="A80">
        <v>90</v>
      </c>
      <c r="C80" s="40" t="s">
        <v>22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s="8" customFormat="1" ht="77.25" customHeight="1" x14ac:dyDescent="0.3">
      <c r="A81"/>
      <c r="B81"/>
      <c r="C81" s="46" t="s">
        <v>33</v>
      </c>
      <c r="D81" s="32" t="s">
        <v>77</v>
      </c>
      <c r="E81" s="4">
        <v>54.4</v>
      </c>
      <c r="F81" s="4">
        <v>56.71</v>
      </c>
      <c r="G81" s="4">
        <v>160.56</v>
      </c>
      <c r="H81" s="4">
        <v>172.35</v>
      </c>
      <c r="I81" s="2">
        <v>172.35</v>
      </c>
      <c r="J81" s="2">
        <v>222.37</v>
      </c>
      <c r="K81" s="3">
        <v>188.8</v>
      </c>
      <c r="L81" s="3">
        <v>188.8</v>
      </c>
      <c r="M81" s="3">
        <v>188.8</v>
      </c>
      <c r="N81" s="3">
        <v>198.64</v>
      </c>
      <c r="O81" s="3">
        <v>198.64</v>
      </c>
      <c r="P81" s="3">
        <v>198.93</v>
      </c>
      <c r="Q81" s="43" t="s">
        <v>97</v>
      </c>
    </row>
    <row r="82" spans="1:17" s="8" customFormat="1" ht="69" customHeight="1" x14ac:dyDescent="0.3">
      <c r="A82"/>
      <c r="B82"/>
      <c r="C82" s="46"/>
      <c r="D82" s="32" t="s">
        <v>78</v>
      </c>
      <c r="E82" s="4">
        <v>64.19</v>
      </c>
      <c r="F82" s="4">
        <v>66.92</v>
      </c>
      <c r="G82" s="4">
        <f>G81*1.2</f>
        <v>192.672</v>
      </c>
      <c r="H82" s="4">
        <f t="shared" ref="H82:P82" si="31">H81*1.2</f>
        <v>206.82</v>
      </c>
      <c r="I82" s="4">
        <f t="shared" si="31"/>
        <v>206.82</v>
      </c>
      <c r="J82" s="4">
        <f t="shared" si="31"/>
        <v>266.84399999999999</v>
      </c>
      <c r="K82" s="4">
        <f t="shared" si="31"/>
        <v>226.56</v>
      </c>
      <c r="L82" s="4">
        <f t="shared" si="31"/>
        <v>226.56</v>
      </c>
      <c r="M82" s="4">
        <f t="shared" si="31"/>
        <v>226.56</v>
      </c>
      <c r="N82" s="4">
        <f t="shared" si="31"/>
        <v>238.36799999999997</v>
      </c>
      <c r="O82" s="4">
        <f t="shared" si="31"/>
        <v>238.36799999999997</v>
      </c>
      <c r="P82" s="4">
        <f t="shared" si="31"/>
        <v>238.71600000000001</v>
      </c>
      <c r="Q82" s="43"/>
    </row>
    <row r="83" spans="1:17" s="8" customFormat="1" ht="33.75" customHeight="1" x14ac:dyDescent="0.3">
      <c r="A83"/>
      <c r="B83"/>
      <c r="C83" s="46"/>
      <c r="D83" s="32" t="s">
        <v>44</v>
      </c>
      <c r="E83" s="12">
        <v>1</v>
      </c>
      <c r="F83" s="12">
        <v>1.0424632352941177</v>
      </c>
      <c r="G83" s="20">
        <v>1</v>
      </c>
      <c r="H83" s="20">
        <f t="shared" ref="H83" si="32">H82/G82</f>
        <v>1.0734304932735426</v>
      </c>
      <c r="I83" s="22">
        <f t="shared" ref="I83" si="33">I82/H82</f>
        <v>1</v>
      </c>
      <c r="J83" s="22">
        <f t="shared" ref="J83" si="34">J82/I82</f>
        <v>1.2902233826515812</v>
      </c>
      <c r="K83" s="22">
        <f t="shared" ref="K83" si="35">K82/J82</f>
        <v>0.84903539146467599</v>
      </c>
      <c r="L83" s="22">
        <f t="shared" ref="L83" si="36">L82/K82</f>
        <v>1</v>
      </c>
      <c r="M83" s="22">
        <f>M82/L82</f>
        <v>1</v>
      </c>
      <c r="N83" s="22">
        <f>N82/M82</f>
        <v>1.0521186440677965</v>
      </c>
      <c r="O83" s="22">
        <f>O82/N82</f>
        <v>1</v>
      </c>
      <c r="P83" s="22">
        <f>P82/O82</f>
        <v>1.0014599275070482</v>
      </c>
      <c r="Q83" s="43"/>
    </row>
    <row r="84" spans="1:17" s="8" customFormat="1" ht="33.75" customHeight="1" x14ac:dyDescent="0.3">
      <c r="A84"/>
      <c r="B84"/>
      <c r="C84" s="47" t="s">
        <v>57</v>
      </c>
      <c r="D84" s="32" t="s">
        <v>56</v>
      </c>
      <c r="E84" s="12"/>
      <c r="F84" s="12"/>
      <c r="G84" s="4">
        <v>62.95</v>
      </c>
      <c r="H84" s="2">
        <v>67.05</v>
      </c>
      <c r="I84" s="2">
        <v>67.05</v>
      </c>
      <c r="J84" s="2">
        <v>122.09</v>
      </c>
      <c r="K84" s="3">
        <v>95.17</v>
      </c>
      <c r="L84" s="3">
        <v>95.17</v>
      </c>
      <c r="M84" s="3">
        <v>95.17</v>
      </c>
      <c r="N84" s="3">
        <v>99.68</v>
      </c>
      <c r="O84" s="3">
        <v>99.68</v>
      </c>
      <c r="P84" s="3">
        <v>99.82</v>
      </c>
      <c r="Q84" s="43" t="s">
        <v>96</v>
      </c>
    </row>
    <row r="85" spans="1:17" s="8" customFormat="1" ht="33.75" customHeight="1" x14ac:dyDescent="0.3">
      <c r="A85"/>
      <c r="B85"/>
      <c r="C85" s="48"/>
      <c r="D85" s="32" t="s">
        <v>44</v>
      </c>
      <c r="E85" s="12"/>
      <c r="F85" s="12"/>
      <c r="G85" s="20">
        <v>1</v>
      </c>
      <c r="H85" s="20">
        <f t="shared" ref="H85:L85" si="37">H84/G84</f>
        <v>1.0651310563939633</v>
      </c>
      <c r="I85" s="20">
        <f t="shared" si="37"/>
        <v>1</v>
      </c>
      <c r="J85" s="20">
        <f t="shared" si="37"/>
        <v>1.8208799403430278</v>
      </c>
      <c r="K85" s="20">
        <f t="shared" si="37"/>
        <v>0.77950692112376119</v>
      </c>
      <c r="L85" s="20">
        <f t="shared" si="37"/>
        <v>1</v>
      </c>
      <c r="M85" s="20">
        <f>M84/L84</f>
        <v>1</v>
      </c>
      <c r="N85" s="20">
        <f>N84/M84</f>
        <v>1.0473888830513818</v>
      </c>
      <c r="O85" s="20">
        <f>O84/N84</f>
        <v>1</v>
      </c>
      <c r="P85" s="20">
        <f>P84/O84</f>
        <v>1.0014044943820224</v>
      </c>
      <c r="Q85" s="43"/>
    </row>
    <row r="86" spans="1:17" ht="15.75" customHeight="1" x14ac:dyDescent="0.25">
      <c r="C86" s="44" t="s">
        <v>23</v>
      </c>
      <c r="D86" s="44"/>
    </row>
    <row r="87" spans="1:17" x14ac:dyDescent="0.25">
      <c r="C87" s="45"/>
      <c r="D87" s="45"/>
    </row>
    <row r="88" spans="1:17" x14ac:dyDescent="0.25">
      <c r="C88" s="35"/>
      <c r="D88" s="9"/>
    </row>
    <row r="89" spans="1:17" x14ac:dyDescent="0.25">
      <c r="C89" s="35"/>
      <c r="D89" s="9"/>
    </row>
    <row r="90" spans="1:17" x14ac:dyDescent="0.25">
      <c r="C90" s="35"/>
      <c r="D90" s="9"/>
    </row>
    <row r="91" spans="1:17" x14ac:dyDescent="0.25">
      <c r="C91" s="35"/>
      <c r="D91" s="9"/>
    </row>
    <row r="92" spans="1:17" x14ac:dyDescent="0.25">
      <c r="C92" s="35"/>
      <c r="D92" s="9"/>
    </row>
    <row r="93" spans="1:17" x14ac:dyDescent="0.25">
      <c r="C93" s="35"/>
      <c r="D93" s="9"/>
    </row>
    <row r="94" spans="1:17" x14ac:dyDescent="0.25">
      <c r="C94" s="35"/>
      <c r="D94" s="9"/>
    </row>
    <row r="95" spans="1:17" x14ac:dyDescent="0.25">
      <c r="C95" s="35"/>
      <c r="D95" s="9"/>
    </row>
    <row r="96" spans="1:17" x14ac:dyDescent="0.25">
      <c r="C96" s="35"/>
      <c r="D96" s="9"/>
    </row>
    <row r="97" spans="1:21" x14ac:dyDescent="0.25">
      <c r="C97" s="35"/>
      <c r="D97" s="9"/>
    </row>
    <row r="98" spans="1:21" x14ac:dyDescent="0.25">
      <c r="C98" s="35"/>
      <c r="D98" s="9"/>
    </row>
    <row r="99" spans="1:21" x14ac:dyDescent="0.25">
      <c r="C99" s="35"/>
      <c r="D99" s="9"/>
    </row>
    <row r="100" spans="1:21" s="5" customFormat="1" x14ac:dyDescent="0.25">
      <c r="A100"/>
      <c r="B100"/>
      <c r="C100" s="35"/>
      <c r="D100" s="9"/>
      <c r="Q100" s="14"/>
      <c r="R100"/>
      <c r="S100"/>
      <c r="T100"/>
      <c r="U100"/>
    </row>
    <row r="101" spans="1:21" s="5" customFormat="1" x14ac:dyDescent="0.25">
      <c r="A101"/>
      <c r="B101"/>
      <c r="C101" s="35"/>
      <c r="D101" s="9"/>
      <c r="Q101" s="14"/>
      <c r="R101"/>
      <c r="S101"/>
      <c r="T101"/>
      <c r="U101"/>
    </row>
    <row r="102" spans="1:21" s="5" customFormat="1" x14ac:dyDescent="0.25">
      <c r="A102"/>
      <c r="B102"/>
      <c r="C102" s="35"/>
      <c r="D102" s="9"/>
      <c r="Q102" s="14"/>
      <c r="R102"/>
      <c r="S102"/>
      <c r="T102"/>
      <c r="U102"/>
    </row>
    <row r="103" spans="1:21" s="5" customFormat="1" x14ac:dyDescent="0.25">
      <c r="A103"/>
      <c r="B103"/>
      <c r="C103" s="35"/>
      <c r="D103" s="9"/>
      <c r="Q103" s="14"/>
      <c r="R103"/>
      <c r="S103"/>
      <c r="T103"/>
      <c r="U103"/>
    </row>
    <row r="104" spans="1:21" s="5" customFormat="1" x14ac:dyDescent="0.25">
      <c r="A104"/>
      <c r="B104"/>
      <c r="C104" s="35"/>
      <c r="D104" s="9"/>
      <c r="Q104" s="14"/>
      <c r="R104"/>
      <c r="S104"/>
      <c r="T104"/>
      <c r="U104"/>
    </row>
    <row r="105" spans="1:21" s="5" customFormat="1" x14ac:dyDescent="0.25">
      <c r="A105"/>
      <c r="B105"/>
      <c r="C105" s="35"/>
      <c r="D105" s="9"/>
      <c r="Q105" s="14"/>
      <c r="R105"/>
      <c r="S105"/>
      <c r="T105"/>
      <c r="U105"/>
    </row>
    <row r="106" spans="1:21" s="5" customFormat="1" x14ac:dyDescent="0.25">
      <c r="A106"/>
      <c r="B106"/>
      <c r="C106" s="35"/>
      <c r="D106" s="9"/>
      <c r="Q106" s="14"/>
      <c r="R106"/>
      <c r="S106"/>
      <c r="T106"/>
      <c r="U106"/>
    </row>
    <row r="107" spans="1:21" s="5" customFormat="1" x14ac:dyDescent="0.25">
      <c r="A107"/>
      <c r="B107"/>
      <c r="C107" s="35"/>
      <c r="D107" s="9"/>
      <c r="Q107" s="14"/>
      <c r="R107"/>
      <c r="S107"/>
      <c r="T107"/>
      <c r="U107"/>
    </row>
    <row r="108" spans="1:21" s="5" customFormat="1" x14ac:dyDescent="0.25">
      <c r="A108"/>
      <c r="B108"/>
      <c r="C108" s="35"/>
      <c r="D108" s="9"/>
      <c r="Q108" s="14"/>
      <c r="R108"/>
      <c r="S108"/>
      <c r="T108"/>
      <c r="U108"/>
    </row>
    <row r="109" spans="1:21" s="5" customFormat="1" x14ac:dyDescent="0.25">
      <c r="A109"/>
      <c r="B109"/>
      <c r="C109" s="35"/>
      <c r="D109" s="9"/>
      <c r="Q109" s="14"/>
      <c r="R109"/>
      <c r="S109"/>
      <c r="T109"/>
      <c r="U109"/>
    </row>
    <row r="110" spans="1:21" s="5" customFormat="1" x14ac:dyDescent="0.25">
      <c r="A110"/>
      <c r="B110"/>
      <c r="C110" s="35"/>
      <c r="D110" s="9"/>
      <c r="Q110" s="14"/>
      <c r="R110"/>
      <c r="S110"/>
      <c r="T110"/>
      <c r="U110"/>
    </row>
    <row r="111" spans="1:21" s="5" customFormat="1" x14ac:dyDescent="0.25">
      <c r="A111"/>
      <c r="B111"/>
      <c r="C111" s="35"/>
      <c r="D111" s="9"/>
      <c r="Q111" s="14"/>
      <c r="R111"/>
      <c r="S111"/>
      <c r="T111"/>
      <c r="U111"/>
    </row>
    <row r="112" spans="1:21" s="5" customFormat="1" x14ac:dyDescent="0.25">
      <c r="A112"/>
      <c r="B112"/>
      <c r="C112" s="35"/>
      <c r="D112" s="9"/>
      <c r="Q112" s="14"/>
      <c r="R112"/>
      <c r="S112"/>
      <c r="T112"/>
      <c r="U112"/>
    </row>
    <row r="113" spans="1:21" s="5" customFormat="1" x14ac:dyDescent="0.25">
      <c r="A113"/>
      <c r="B113"/>
      <c r="C113" s="35"/>
      <c r="D113" s="9"/>
      <c r="Q113" s="14"/>
      <c r="R113"/>
      <c r="S113"/>
      <c r="T113"/>
      <c r="U113"/>
    </row>
    <row r="114" spans="1:21" s="5" customFormat="1" x14ac:dyDescent="0.25">
      <c r="A114"/>
      <c r="B114"/>
      <c r="C114" s="35"/>
      <c r="D114" s="9"/>
      <c r="Q114" s="14"/>
      <c r="R114"/>
      <c r="S114"/>
      <c r="T114"/>
      <c r="U114"/>
    </row>
    <row r="115" spans="1:21" s="5" customFormat="1" x14ac:dyDescent="0.25">
      <c r="A115"/>
      <c r="B115"/>
      <c r="C115" s="35"/>
      <c r="D115" s="9"/>
      <c r="Q115" s="14"/>
      <c r="R115"/>
      <c r="S115"/>
      <c r="T115"/>
      <c r="U115"/>
    </row>
    <row r="116" spans="1:21" s="5" customFormat="1" x14ac:dyDescent="0.25">
      <c r="A116"/>
      <c r="B116"/>
      <c r="C116" s="35"/>
      <c r="D116" s="9"/>
      <c r="Q116" s="14"/>
      <c r="R116"/>
      <c r="S116"/>
      <c r="T116"/>
      <c r="U116"/>
    </row>
    <row r="117" spans="1:21" s="5" customFormat="1" x14ac:dyDescent="0.25">
      <c r="A117"/>
      <c r="B117"/>
      <c r="C117" s="35"/>
      <c r="D117" s="9"/>
      <c r="Q117" s="14"/>
      <c r="R117"/>
      <c r="S117"/>
      <c r="T117"/>
      <c r="U117"/>
    </row>
    <row r="118" spans="1:21" s="5" customFormat="1" x14ac:dyDescent="0.25">
      <c r="A118"/>
      <c r="B118"/>
      <c r="C118" s="35"/>
      <c r="D118" s="9"/>
      <c r="Q118" s="14"/>
      <c r="R118"/>
      <c r="S118"/>
      <c r="T118"/>
      <c r="U118"/>
    </row>
    <row r="119" spans="1:21" s="5" customFormat="1" x14ac:dyDescent="0.25">
      <c r="A119"/>
      <c r="B119"/>
      <c r="C119" s="35"/>
      <c r="D119" s="9"/>
      <c r="Q119" s="14"/>
      <c r="R119"/>
      <c r="S119"/>
      <c r="T119"/>
      <c r="U119"/>
    </row>
    <row r="120" spans="1:21" s="5" customFormat="1" x14ac:dyDescent="0.25">
      <c r="A120"/>
      <c r="B120"/>
      <c r="C120" s="35"/>
      <c r="D120" s="9"/>
      <c r="Q120" s="14"/>
      <c r="R120"/>
      <c r="S120"/>
      <c r="T120"/>
      <c r="U120"/>
    </row>
    <row r="121" spans="1:21" s="5" customFormat="1" x14ac:dyDescent="0.25">
      <c r="A121"/>
      <c r="B121"/>
      <c r="C121" s="35"/>
      <c r="D121" s="9"/>
      <c r="Q121" s="14"/>
      <c r="R121"/>
      <c r="S121"/>
      <c r="T121"/>
      <c r="U121"/>
    </row>
    <row r="122" spans="1:21" s="5" customFormat="1" x14ac:dyDescent="0.25">
      <c r="A122"/>
      <c r="B122"/>
      <c r="C122" s="35"/>
      <c r="D122" s="9"/>
      <c r="Q122" s="14"/>
      <c r="R122"/>
      <c r="S122"/>
      <c r="T122"/>
      <c r="U122"/>
    </row>
    <row r="123" spans="1:21" s="5" customFormat="1" x14ac:dyDescent="0.25">
      <c r="A123"/>
      <c r="B123"/>
      <c r="C123" s="35"/>
      <c r="D123" s="9"/>
      <c r="Q123" s="14"/>
      <c r="R123"/>
      <c r="S123"/>
      <c r="T123"/>
      <c r="U123"/>
    </row>
    <row r="124" spans="1:21" s="5" customFormat="1" x14ac:dyDescent="0.25">
      <c r="A124"/>
      <c r="B124"/>
      <c r="C124" s="35"/>
      <c r="D124" s="9"/>
      <c r="Q124" s="14"/>
      <c r="R124"/>
      <c r="S124"/>
      <c r="T124"/>
      <c r="U124"/>
    </row>
    <row r="125" spans="1:21" s="5" customFormat="1" x14ac:dyDescent="0.25">
      <c r="A125"/>
      <c r="B125"/>
      <c r="C125" s="35"/>
      <c r="D125" s="9"/>
      <c r="Q125" s="14"/>
      <c r="R125"/>
      <c r="S125"/>
      <c r="T125"/>
      <c r="U125"/>
    </row>
    <row r="126" spans="1:21" s="5" customFormat="1" x14ac:dyDescent="0.25">
      <c r="A126"/>
      <c r="B126"/>
      <c r="C126" s="35"/>
      <c r="D126" s="9"/>
      <c r="Q126" s="14"/>
      <c r="R126"/>
      <c r="S126"/>
      <c r="T126"/>
      <c r="U126"/>
    </row>
    <row r="127" spans="1:21" s="5" customFormat="1" x14ac:dyDescent="0.25">
      <c r="A127"/>
      <c r="B127"/>
      <c r="C127" s="35"/>
      <c r="D127" s="9"/>
      <c r="Q127" s="14"/>
      <c r="R127"/>
      <c r="S127"/>
      <c r="T127"/>
      <c r="U127"/>
    </row>
    <row r="128" spans="1:21" s="5" customFormat="1" x14ac:dyDescent="0.25">
      <c r="A128"/>
      <c r="B128"/>
      <c r="C128" s="35"/>
      <c r="D128" s="9"/>
      <c r="Q128" s="14"/>
      <c r="R128"/>
      <c r="S128"/>
      <c r="T128"/>
      <c r="U128"/>
    </row>
    <row r="129" spans="1:21" s="5" customFormat="1" x14ac:dyDescent="0.25">
      <c r="A129"/>
      <c r="B129"/>
      <c r="C129" s="35"/>
      <c r="D129" s="9"/>
      <c r="Q129" s="14"/>
      <c r="R129"/>
      <c r="S129"/>
      <c r="T129"/>
      <c r="U129"/>
    </row>
    <row r="130" spans="1:21" s="5" customFormat="1" x14ac:dyDescent="0.25">
      <c r="A130"/>
      <c r="B130"/>
      <c r="C130" s="35"/>
      <c r="D130" s="9"/>
      <c r="Q130" s="14"/>
      <c r="R130"/>
      <c r="S130"/>
      <c r="T130"/>
      <c r="U130"/>
    </row>
    <row r="131" spans="1:21" s="5" customFormat="1" x14ac:dyDescent="0.25">
      <c r="A131"/>
      <c r="B131"/>
      <c r="C131" s="35"/>
      <c r="D131" s="9"/>
      <c r="Q131" s="14"/>
      <c r="R131"/>
      <c r="S131"/>
      <c r="T131"/>
      <c r="U131"/>
    </row>
    <row r="132" spans="1:21" s="5" customFormat="1" x14ac:dyDescent="0.25">
      <c r="A132"/>
      <c r="B132"/>
      <c r="C132" s="35"/>
      <c r="D132" s="9"/>
      <c r="Q132" s="14"/>
      <c r="R132"/>
      <c r="S132"/>
      <c r="T132"/>
      <c r="U132"/>
    </row>
    <row r="133" spans="1:21" s="5" customFormat="1" x14ac:dyDescent="0.25">
      <c r="A133"/>
      <c r="B133"/>
      <c r="C133" s="35"/>
      <c r="D133" s="9"/>
      <c r="Q133" s="14"/>
      <c r="R133"/>
      <c r="S133"/>
      <c r="T133"/>
      <c r="U133"/>
    </row>
    <row r="134" spans="1:21" s="5" customFormat="1" x14ac:dyDescent="0.25">
      <c r="A134"/>
      <c r="B134"/>
      <c r="C134" s="35"/>
      <c r="D134" s="9"/>
      <c r="Q134" s="14"/>
      <c r="R134"/>
      <c r="S134"/>
      <c r="T134"/>
      <c r="U134"/>
    </row>
    <row r="135" spans="1:21" s="5" customFormat="1" x14ac:dyDescent="0.25">
      <c r="A135"/>
      <c r="B135"/>
      <c r="C135" s="35"/>
      <c r="D135" s="9"/>
      <c r="Q135" s="14"/>
      <c r="R135"/>
      <c r="S135"/>
      <c r="T135"/>
      <c r="U135"/>
    </row>
    <row r="136" spans="1:21" s="5" customFormat="1" x14ac:dyDescent="0.25">
      <c r="A136"/>
      <c r="B136"/>
      <c r="C136" s="35"/>
      <c r="D136" s="9"/>
      <c r="Q136" s="14"/>
      <c r="R136"/>
      <c r="S136"/>
      <c r="T136"/>
      <c r="U136"/>
    </row>
    <row r="137" spans="1:21" s="5" customFormat="1" x14ac:dyDescent="0.25">
      <c r="A137"/>
      <c r="B137"/>
      <c r="C137" s="35"/>
      <c r="D137" s="9"/>
      <c r="Q137" s="14"/>
      <c r="R137"/>
      <c r="S137"/>
      <c r="T137"/>
      <c r="U137"/>
    </row>
    <row r="138" spans="1:21" s="5" customFormat="1" x14ac:dyDescent="0.25">
      <c r="A138"/>
      <c r="B138"/>
      <c r="C138" s="35"/>
      <c r="D138" s="9"/>
      <c r="Q138" s="14"/>
      <c r="R138"/>
      <c r="S138"/>
      <c r="T138"/>
      <c r="U138"/>
    </row>
    <row r="139" spans="1:21" s="5" customFormat="1" x14ac:dyDescent="0.25">
      <c r="A139"/>
      <c r="B139"/>
      <c r="C139" s="35"/>
      <c r="D139" s="9"/>
      <c r="Q139" s="14"/>
      <c r="R139"/>
      <c r="S139"/>
      <c r="T139"/>
      <c r="U139"/>
    </row>
    <row r="140" spans="1:21" s="5" customFormat="1" x14ac:dyDescent="0.25">
      <c r="A140"/>
      <c r="B140"/>
      <c r="C140" s="35"/>
      <c r="D140" s="9"/>
      <c r="Q140" s="14"/>
      <c r="R140"/>
      <c r="S140"/>
      <c r="T140"/>
      <c r="U140"/>
    </row>
    <row r="141" spans="1:21" s="5" customFormat="1" x14ac:dyDescent="0.25">
      <c r="A141"/>
      <c r="B141"/>
      <c r="C141" s="35"/>
      <c r="D141" s="9"/>
      <c r="Q141" s="14"/>
      <c r="R141"/>
      <c r="S141"/>
      <c r="T141"/>
      <c r="U141"/>
    </row>
    <row r="142" spans="1:21" s="5" customFormat="1" x14ac:dyDescent="0.25">
      <c r="A142"/>
      <c r="B142"/>
      <c r="C142" s="35"/>
      <c r="D142" s="9"/>
      <c r="Q142" s="14"/>
      <c r="R142"/>
      <c r="S142"/>
      <c r="T142"/>
      <c r="U142"/>
    </row>
    <row r="143" spans="1:21" s="5" customFormat="1" x14ac:dyDescent="0.25">
      <c r="A143"/>
      <c r="B143"/>
      <c r="C143" s="35"/>
      <c r="D143" s="9"/>
      <c r="Q143" s="14"/>
      <c r="R143"/>
      <c r="S143"/>
      <c r="T143"/>
      <c r="U143"/>
    </row>
    <row r="144" spans="1:21" s="5" customFormat="1" x14ac:dyDescent="0.25">
      <c r="A144"/>
      <c r="B144"/>
      <c r="C144" s="35"/>
      <c r="D144" s="9"/>
      <c r="Q144" s="14"/>
      <c r="R144"/>
      <c r="S144"/>
      <c r="T144"/>
      <c r="U144"/>
    </row>
    <row r="145" spans="1:21" s="5" customFormat="1" x14ac:dyDescent="0.25">
      <c r="A145"/>
      <c r="B145"/>
      <c r="C145" s="35"/>
      <c r="D145" s="9"/>
      <c r="Q145" s="14"/>
      <c r="R145"/>
      <c r="S145"/>
      <c r="T145"/>
      <c r="U145"/>
    </row>
    <row r="146" spans="1:21" s="5" customFormat="1" x14ac:dyDescent="0.25">
      <c r="A146"/>
      <c r="B146"/>
      <c r="C146" s="35"/>
      <c r="D146" s="9"/>
      <c r="Q146" s="14"/>
      <c r="R146"/>
      <c r="S146"/>
      <c r="T146"/>
      <c r="U146"/>
    </row>
    <row r="147" spans="1:21" s="5" customFormat="1" x14ac:dyDescent="0.25">
      <c r="A147"/>
      <c r="B147"/>
      <c r="C147" s="35"/>
      <c r="D147" s="9"/>
      <c r="Q147" s="14"/>
      <c r="R147"/>
      <c r="S147"/>
      <c r="T147"/>
      <c r="U147"/>
    </row>
    <row r="148" spans="1:21" s="5" customFormat="1" x14ac:dyDescent="0.25">
      <c r="A148"/>
      <c r="B148"/>
      <c r="C148" s="35"/>
      <c r="D148" s="9"/>
      <c r="Q148" s="14"/>
      <c r="R148"/>
      <c r="S148"/>
      <c r="T148"/>
      <c r="U148"/>
    </row>
    <row r="149" spans="1:21" s="5" customFormat="1" x14ac:dyDescent="0.25">
      <c r="A149"/>
      <c r="B149"/>
      <c r="C149" s="35"/>
      <c r="D149" s="9"/>
      <c r="Q149" s="14"/>
      <c r="R149"/>
      <c r="S149"/>
      <c r="T149"/>
      <c r="U149"/>
    </row>
    <row r="150" spans="1:21" s="5" customFormat="1" x14ac:dyDescent="0.25">
      <c r="A150"/>
      <c r="B150"/>
      <c r="C150" s="35"/>
      <c r="D150" s="9"/>
      <c r="Q150" s="14"/>
      <c r="R150"/>
      <c r="S150"/>
      <c r="T150"/>
      <c r="U150"/>
    </row>
    <row r="151" spans="1:21" s="5" customFormat="1" x14ac:dyDescent="0.25">
      <c r="A151"/>
      <c r="B151"/>
      <c r="C151" s="35"/>
      <c r="D151" s="9"/>
      <c r="Q151" s="14"/>
      <c r="R151"/>
      <c r="S151"/>
      <c r="T151"/>
      <c r="U151"/>
    </row>
    <row r="152" spans="1:21" s="5" customFormat="1" x14ac:dyDescent="0.25">
      <c r="A152"/>
      <c r="B152"/>
      <c r="C152" s="35"/>
      <c r="D152" s="9"/>
      <c r="Q152" s="14"/>
      <c r="R152"/>
      <c r="S152"/>
      <c r="T152"/>
      <c r="U152"/>
    </row>
    <row r="153" spans="1:21" s="5" customFormat="1" x14ac:dyDescent="0.25">
      <c r="A153"/>
      <c r="B153"/>
      <c r="C153" s="35"/>
      <c r="D153" s="9"/>
      <c r="Q153" s="14"/>
      <c r="R153"/>
      <c r="S153"/>
      <c r="T153"/>
      <c r="U153"/>
    </row>
    <row r="154" spans="1:21" s="5" customFormat="1" x14ac:dyDescent="0.25">
      <c r="A154"/>
      <c r="B154"/>
      <c r="C154" s="35"/>
      <c r="D154" s="9"/>
      <c r="Q154" s="14"/>
      <c r="R154"/>
      <c r="S154"/>
      <c r="T154"/>
      <c r="U154"/>
    </row>
    <row r="155" spans="1:21" s="5" customFormat="1" x14ac:dyDescent="0.25">
      <c r="A155"/>
      <c r="B155"/>
      <c r="C155" s="35"/>
      <c r="D155" s="9"/>
      <c r="Q155" s="14"/>
      <c r="R155"/>
      <c r="S155"/>
      <c r="T155"/>
      <c r="U155"/>
    </row>
    <row r="156" spans="1:21" s="5" customFormat="1" x14ac:dyDescent="0.25">
      <c r="A156"/>
      <c r="B156"/>
      <c r="C156" s="35"/>
      <c r="D156" s="9"/>
      <c r="Q156" s="14"/>
      <c r="R156"/>
      <c r="S156"/>
      <c r="T156"/>
      <c r="U156"/>
    </row>
    <row r="157" spans="1:21" s="5" customFormat="1" x14ac:dyDescent="0.25">
      <c r="A157"/>
      <c r="B157"/>
      <c r="C157" s="35"/>
      <c r="D157" s="9"/>
      <c r="Q157" s="14"/>
      <c r="R157"/>
      <c r="S157"/>
      <c r="T157"/>
      <c r="U157"/>
    </row>
    <row r="158" spans="1:21" s="5" customFormat="1" x14ac:dyDescent="0.25">
      <c r="A158"/>
      <c r="B158"/>
      <c r="C158" s="35"/>
      <c r="D158" s="9"/>
      <c r="Q158" s="14"/>
      <c r="R158"/>
      <c r="S158"/>
      <c r="T158"/>
      <c r="U158"/>
    </row>
    <row r="159" spans="1:21" s="5" customFormat="1" x14ac:dyDescent="0.25">
      <c r="A159"/>
      <c r="B159"/>
      <c r="C159" s="35"/>
      <c r="D159" s="9"/>
      <c r="Q159" s="14"/>
      <c r="R159"/>
      <c r="S159"/>
      <c r="T159"/>
      <c r="U159"/>
    </row>
    <row r="160" spans="1:21" s="5" customFormat="1" x14ac:dyDescent="0.25">
      <c r="A160"/>
      <c r="B160"/>
      <c r="C160" s="35"/>
      <c r="D160" s="9"/>
      <c r="Q160" s="14"/>
      <c r="R160"/>
      <c r="S160"/>
      <c r="T160"/>
      <c r="U160"/>
    </row>
    <row r="161" spans="1:21" s="5" customFormat="1" x14ac:dyDescent="0.25">
      <c r="A161"/>
      <c r="B161"/>
      <c r="C161" s="35"/>
      <c r="D161" s="9"/>
      <c r="Q161" s="14"/>
      <c r="R161"/>
      <c r="S161"/>
      <c r="T161"/>
      <c r="U161"/>
    </row>
    <row r="162" spans="1:21" s="5" customFormat="1" x14ac:dyDescent="0.25">
      <c r="A162"/>
      <c r="B162"/>
      <c r="C162" s="35"/>
      <c r="D162" s="9"/>
      <c r="Q162" s="14"/>
      <c r="R162"/>
      <c r="S162"/>
      <c r="T162"/>
      <c r="U162"/>
    </row>
    <row r="163" spans="1:21" s="5" customFormat="1" x14ac:dyDescent="0.25">
      <c r="A163"/>
      <c r="B163"/>
      <c r="C163" s="35"/>
      <c r="D163" s="9"/>
      <c r="Q163" s="14"/>
      <c r="R163"/>
      <c r="S163"/>
      <c r="T163"/>
      <c r="U163"/>
    </row>
    <row r="164" spans="1:21" s="5" customFormat="1" x14ac:dyDescent="0.25">
      <c r="A164"/>
      <c r="B164"/>
      <c r="C164" s="35"/>
      <c r="D164" s="9"/>
      <c r="Q164" s="14"/>
      <c r="R164"/>
      <c r="S164"/>
      <c r="T164"/>
      <c r="U164"/>
    </row>
    <row r="165" spans="1:21" s="5" customFormat="1" x14ac:dyDescent="0.25">
      <c r="A165"/>
      <c r="B165"/>
      <c r="C165" s="35"/>
      <c r="D165" s="9"/>
      <c r="Q165" s="14"/>
      <c r="R165"/>
      <c r="S165"/>
      <c r="T165"/>
      <c r="U165"/>
    </row>
    <row r="166" spans="1:21" s="5" customFormat="1" x14ac:dyDescent="0.25">
      <c r="A166"/>
      <c r="B166"/>
      <c r="C166" s="35"/>
      <c r="D166" s="9"/>
      <c r="Q166" s="14"/>
      <c r="R166"/>
      <c r="S166"/>
      <c r="T166"/>
      <c r="U166"/>
    </row>
    <row r="167" spans="1:21" s="5" customFormat="1" x14ac:dyDescent="0.25">
      <c r="A167"/>
      <c r="B167"/>
      <c r="C167" s="35"/>
      <c r="D167" s="9"/>
      <c r="Q167" s="14"/>
      <c r="R167"/>
      <c r="S167"/>
      <c r="T167"/>
      <c r="U167"/>
    </row>
    <row r="168" spans="1:21" s="5" customFormat="1" x14ac:dyDescent="0.25">
      <c r="A168"/>
      <c r="B168"/>
      <c r="C168" s="35"/>
      <c r="D168" s="9"/>
      <c r="Q168" s="14"/>
      <c r="R168"/>
      <c r="S168"/>
      <c r="T168"/>
      <c r="U168"/>
    </row>
    <row r="169" spans="1:21" s="5" customFormat="1" x14ac:dyDescent="0.25">
      <c r="A169"/>
      <c r="B169"/>
      <c r="C169" s="35"/>
      <c r="D169" s="9"/>
      <c r="Q169" s="14"/>
      <c r="R169"/>
      <c r="S169"/>
      <c r="T169"/>
      <c r="U169"/>
    </row>
    <row r="170" spans="1:21" s="5" customFormat="1" x14ac:dyDescent="0.25">
      <c r="A170"/>
      <c r="B170"/>
      <c r="C170" s="35"/>
      <c r="D170" s="9"/>
      <c r="Q170" s="14"/>
      <c r="R170"/>
      <c r="S170"/>
      <c r="T170"/>
      <c r="U170"/>
    </row>
    <row r="171" spans="1:21" s="5" customFormat="1" x14ac:dyDescent="0.25">
      <c r="A171"/>
      <c r="B171"/>
      <c r="C171" s="35"/>
      <c r="D171" s="9"/>
      <c r="Q171" s="14"/>
      <c r="R171"/>
      <c r="S171"/>
      <c r="T171"/>
      <c r="U171"/>
    </row>
    <row r="172" spans="1:21" s="5" customFormat="1" x14ac:dyDescent="0.25">
      <c r="A172"/>
      <c r="B172"/>
      <c r="C172" s="35"/>
      <c r="D172" s="9"/>
      <c r="Q172" s="14"/>
      <c r="R172"/>
      <c r="S172"/>
      <c r="T172"/>
      <c r="U172"/>
    </row>
    <row r="173" spans="1:21" s="5" customFormat="1" x14ac:dyDescent="0.25">
      <c r="A173"/>
      <c r="B173"/>
      <c r="C173" s="35"/>
      <c r="D173" s="9"/>
      <c r="Q173" s="14"/>
      <c r="R173"/>
      <c r="S173"/>
      <c r="T173"/>
      <c r="U173"/>
    </row>
    <row r="174" spans="1:21" s="5" customFormat="1" x14ac:dyDescent="0.25">
      <c r="A174"/>
      <c r="B174"/>
      <c r="C174" s="35"/>
      <c r="D174" s="9"/>
      <c r="Q174" s="14"/>
      <c r="R174"/>
      <c r="S174"/>
      <c r="T174"/>
      <c r="U174"/>
    </row>
    <row r="175" spans="1:21" s="5" customFormat="1" x14ac:dyDescent="0.25">
      <c r="A175"/>
      <c r="B175"/>
      <c r="C175" s="35"/>
      <c r="D175" s="9"/>
      <c r="Q175" s="14"/>
      <c r="R175"/>
      <c r="S175"/>
      <c r="T175"/>
      <c r="U175"/>
    </row>
    <row r="176" spans="1:21" s="5" customFormat="1" x14ac:dyDescent="0.25">
      <c r="A176"/>
      <c r="B176"/>
      <c r="C176" s="35"/>
      <c r="D176" s="9"/>
      <c r="Q176" s="14"/>
      <c r="R176"/>
      <c r="S176"/>
      <c r="T176"/>
      <c r="U176"/>
    </row>
    <row r="177" spans="1:21" s="5" customFormat="1" x14ac:dyDescent="0.25">
      <c r="A177"/>
      <c r="B177"/>
      <c r="C177" s="35"/>
      <c r="D177" s="9"/>
      <c r="Q177" s="14"/>
      <c r="R177"/>
      <c r="S177"/>
      <c r="T177"/>
      <c r="U177"/>
    </row>
    <row r="178" spans="1:21" s="5" customFormat="1" x14ac:dyDescent="0.25">
      <c r="A178"/>
      <c r="B178"/>
      <c r="C178" s="35"/>
      <c r="D178" s="9"/>
      <c r="Q178" s="14"/>
      <c r="R178"/>
      <c r="S178"/>
      <c r="T178"/>
      <c r="U178"/>
    </row>
    <row r="179" spans="1:21" s="5" customFormat="1" x14ac:dyDescent="0.25">
      <c r="A179"/>
      <c r="B179"/>
      <c r="C179" s="35"/>
      <c r="D179" s="9"/>
      <c r="Q179" s="14"/>
      <c r="R179"/>
      <c r="S179"/>
      <c r="T179"/>
      <c r="U179"/>
    </row>
    <row r="180" spans="1:21" s="5" customFormat="1" x14ac:dyDescent="0.25">
      <c r="A180"/>
      <c r="B180"/>
      <c r="C180" s="35"/>
      <c r="D180" s="9"/>
      <c r="Q180" s="14"/>
      <c r="R180"/>
      <c r="S180"/>
      <c r="T180"/>
      <c r="U180"/>
    </row>
    <row r="181" spans="1:21" s="5" customFormat="1" x14ac:dyDescent="0.25">
      <c r="A181"/>
      <c r="B181"/>
      <c r="C181" s="35"/>
      <c r="D181" s="9"/>
      <c r="Q181" s="14"/>
      <c r="R181"/>
      <c r="S181"/>
      <c r="T181"/>
      <c r="U181"/>
    </row>
    <row r="182" spans="1:21" s="5" customFormat="1" x14ac:dyDescent="0.25">
      <c r="A182"/>
      <c r="B182"/>
      <c r="C182" s="35"/>
      <c r="D182" s="9"/>
      <c r="Q182" s="14"/>
      <c r="R182"/>
      <c r="S182"/>
      <c r="T182"/>
      <c r="U182"/>
    </row>
    <row r="183" spans="1:21" s="5" customFormat="1" x14ac:dyDescent="0.25">
      <c r="A183"/>
      <c r="B183"/>
      <c r="C183" s="35"/>
      <c r="D183" s="9"/>
      <c r="Q183" s="14"/>
      <c r="R183"/>
      <c r="S183"/>
      <c r="T183"/>
      <c r="U183"/>
    </row>
    <row r="184" spans="1:21" s="5" customFormat="1" x14ac:dyDescent="0.25">
      <c r="A184"/>
      <c r="B184"/>
      <c r="C184" s="35"/>
      <c r="D184" s="9"/>
      <c r="Q184" s="14"/>
      <c r="R184"/>
      <c r="S184"/>
      <c r="T184"/>
      <c r="U184"/>
    </row>
    <row r="185" spans="1:21" s="5" customFormat="1" x14ac:dyDescent="0.25">
      <c r="A185"/>
      <c r="B185"/>
      <c r="C185" s="35"/>
      <c r="D185" s="9"/>
      <c r="Q185" s="14"/>
      <c r="R185"/>
      <c r="S185"/>
      <c r="T185"/>
      <c r="U185"/>
    </row>
    <row r="186" spans="1:21" s="5" customFormat="1" x14ac:dyDescent="0.25">
      <c r="A186"/>
      <c r="B186"/>
      <c r="C186" s="35"/>
      <c r="D186" s="9"/>
      <c r="Q186" s="14"/>
      <c r="R186"/>
      <c r="S186"/>
      <c r="T186"/>
      <c r="U186"/>
    </row>
    <row r="187" spans="1:21" s="5" customFormat="1" x14ac:dyDescent="0.25">
      <c r="A187"/>
      <c r="B187"/>
      <c r="C187" s="35"/>
      <c r="D187" s="9"/>
      <c r="Q187" s="14"/>
      <c r="R187"/>
      <c r="S187"/>
      <c r="T187"/>
      <c r="U187"/>
    </row>
    <row r="188" spans="1:21" s="5" customFormat="1" x14ac:dyDescent="0.25">
      <c r="A188"/>
      <c r="B188"/>
      <c r="C188" s="35"/>
      <c r="D188" s="9"/>
      <c r="Q188" s="14"/>
      <c r="R188"/>
      <c r="S188"/>
      <c r="T188"/>
      <c r="U188"/>
    </row>
    <row r="189" spans="1:21" s="5" customFormat="1" x14ac:dyDescent="0.25">
      <c r="A189"/>
      <c r="B189"/>
      <c r="C189" s="35"/>
      <c r="D189" s="9"/>
      <c r="Q189" s="14"/>
      <c r="R189"/>
      <c r="S189"/>
      <c r="T189"/>
      <c r="U189"/>
    </row>
    <row r="190" spans="1:21" s="5" customFormat="1" x14ac:dyDescent="0.25">
      <c r="A190"/>
      <c r="B190"/>
      <c r="C190" s="35"/>
      <c r="D190" s="9"/>
      <c r="Q190" s="14"/>
      <c r="R190"/>
      <c r="S190"/>
      <c r="T190"/>
      <c r="U190"/>
    </row>
    <row r="191" spans="1:21" s="5" customFormat="1" x14ac:dyDescent="0.25">
      <c r="A191"/>
      <c r="B191"/>
      <c r="C191" s="35"/>
      <c r="D191" s="9"/>
      <c r="Q191" s="14"/>
      <c r="R191"/>
      <c r="S191"/>
      <c r="T191"/>
      <c r="U191"/>
    </row>
    <row r="192" spans="1:21" s="5" customFormat="1" x14ac:dyDescent="0.25">
      <c r="A192"/>
      <c r="B192"/>
      <c r="C192" s="35"/>
      <c r="D192" s="9"/>
      <c r="Q192" s="14"/>
      <c r="R192"/>
      <c r="S192"/>
      <c r="T192"/>
      <c r="U192"/>
    </row>
    <row r="193" spans="1:21" s="5" customFormat="1" x14ac:dyDescent="0.25">
      <c r="A193"/>
      <c r="B193"/>
      <c r="C193" s="35"/>
      <c r="D193" s="9"/>
      <c r="Q193" s="14"/>
      <c r="R193"/>
      <c r="S193"/>
      <c r="T193"/>
      <c r="U193"/>
    </row>
    <row r="194" spans="1:21" s="5" customFormat="1" x14ac:dyDescent="0.25">
      <c r="A194"/>
      <c r="B194"/>
      <c r="C194" s="35"/>
      <c r="D194" s="9"/>
      <c r="Q194" s="14"/>
      <c r="R194"/>
      <c r="S194"/>
      <c r="T194"/>
      <c r="U194"/>
    </row>
    <row r="195" spans="1:21" s="5" customFormat="1" x14ac:dyDescent="0.25">
      <c r="A195"/>
      <c r="B195"/>
      <c r="C195" s="35"/>
      <c r="D195" s="9"/>
      <c r="Q195" s="14"/>
      <c r="R195"/>
      <c r="S195"/>
      <c r="T195"/>
      <c r="U195"/>
    </row>
    <row r="196" spans="1:21" s="5" customFormat="1" x14ac:dyDescent="0.25">
      <c r="A196"/>
      <c r="B196"/>
      <c r="C196" s="35"/>
      <c r="D196" s="9"/>
      <c r="Q196" s="14"/>
      <c r="R196"/>
      <c r="S196"/>
      <c r="T196"/>
      <c r="U196"/>
    </row>
    <row r="197" spans="1:21" s="5" customFormat="1" x14ac:dyDescent="0.25">
      <c r="A197"/>
      <c r="B197"/>
      <c r="C197" s="35"/>
      <c r="D197" s="9"/>
      <c r="Q197" s="14"/>
      <c r="R197"/>
      <c r="S197"/>
      <c r="T197"/>
      <c r="U197"/>
    </row>
    <row r="198" spans="1:21" s="5" customFormat="1" x14ac:dyDescent="0.25">
      <c r="A198"/>
      <c r="B198"/>
      <c r="C198" s="35"/>
      <c r="D198" s="9"/>
      <c r="Q198" s="14"/>
      <c r="R198"/>
      <c r="S198"/>
      <c r="T198"/>
      <c r="U198"/>
    </row>
    <row r="199" spans="1:21" s="5" customFormat="1" x14ac:dyDescent="0.25">
      <c r="A199"/>
      <c r="B199"/>
      <c r="C199" s="35"/>
      <c r="D199" s="9"/>
      <c r="Q199" s="14"/>
      <c r="R199"/>
      <c r="S199"/>
      <c r="T199"/>
      <c r="U199"/>
    </row>
    <row r="200" spans="1:21" s="5" customFormat="1" x14ac:dyDescent="0.25">
      <c r="A200"/>
      <c r="B200"/>
      <c r="C200" s="35"/>
      <c r="D200" s="9"/>
      <c r="Q200" s="14"/>
      <c r="R200"/>
      <c r="S200"/>
      <c r="T200"/>
      <c r="U200"/>
    </row>
    <row r="201" spans="1:21" s="5" customFormat="1" x14ac:dyDescent="0.25">
      <c r="A201"/>
      <c r="B201"/>
      <c r="C201" s="35"/>
      <c r="D201" s="9"/>
      <c r="Q201" s="14"/>
      <c r="R201"/>
      <c r="S201"/>
      <c r="T201"/>
      <c r="U201"/>
    </row>
    <row r="202" spans="1:21" s="5" customFormat="1" x14ac:dyDescent="0.25">
      <c r="A202"/>
      <c r="B202"/>
      <c r="C202" s="35"/>
      <c r="D202" s="9"/>
      <c r="Q202" s="14"/>
      <c r="R202"/>
      <c r="S202"/>
      <c r="T202"/>
      <c r="U202"/>
    </row>
    <row r="203" spans="1:21" s="5" customFormat="1" x14ac:dyDescent="0.25">
      <c r="A203"/>
      <c r="B203"/>
      <c r="C203" s="35"/>
      <c r="D203" s="9"/>
      <c r="Q203" s="14"/>
      <c r="R203"/>
      <c r="S203"/>
      <c r="T203"/>
      <c r="U203"/>
    </row>
    <row r="204" spans="1:21" s="5" customFormat="1" x14ac:dyDescent="0.25">
      <c r="A204"/>
      <c r="B204"/>
      <c r="C204" s="35"/>
      <c r="D204" s="9"/>
      <c r="Q204" s="14"/>
      <c r="R204"/>
      <c r="S204"/>
      <c r="T204"/>
      <c r="U204"/>
    </row>
    <row r="205" spans="1:21" s="5" customFormat="1" x14ac:dyDescent="0.25">
      <c r="A205"/>
      <c r="B205"/>
      <c r="C205" s="35"/>
      <c r="D205" s="9"/>
      <c r="Q205" s="14"/>
      <c r="R205"/>
      <c r="S205"/>
      <c r="T205"/>
      <c r="U205"/>
    </row>
    <row r="206" spans="1:21" s="5" customFormat="1" x14ac:dyDescent="0.25">
      <c r="A206"/>
      <c r="B206"/>
      <c r="C206" s="35"/>
      <c r="D206" s="9"/>
      <c r="Q206" s="14"/>
      <c r="R206"/>
      <c r="S206"/>
      <c r="T206"/>
      <c r="U206"/>
    </row>
    <row r="207" spans="1:21" s="5" customFormat="1" x14ac:dyDescent="0.25">
      <c r="A207"/>
      <c r="B207"/>
      <c r="C207" s="35"/>
      <c r="D207" s="9"/>
      <c r="Q207" s="14"/>
      <c r="R207"/>
      <c r="S207"/>
      <c r="T207"/>
      <c r="U207"/>
    </row>
    <row r="208" spans="1:21" s="5" customFormat="1" x14ac:dyDescent="0.25">
      <c r="A208"/>
      <c r="B208"/>
      <c r="C208" s="35"/>
      <c r="D208" s="9"/>
      <c r="Q208" s="14"/>
      <c r="R208"/>
      <c r="S208"/>
      <c r="T208"/>
      <c r="U208"/>
    </row>
    <row r="209" spans="1:21" s="5" customFormat="1" x14ac:dyDescent="0.25">
      <c r="A209"/>
      <c r="B209"/>
      <c r="C209" s="35"/>
      <c r="D209" s="9"/>
      <c r="Q209" s="14"/>
      <c r="R209"/>
      <c r="S209"/>
      <c r="T209"/>
      <c r="U209"/>
    </row>
    <row r="210" spans="1:21" s="5" customFormat="1" x14ac:dyDescent="0.25">
      <c r="A210"/>
      <c r="B210"/>
      <c r="C210" s="35"/>
      <c r="D210" s="9"/>
      <c r="Q210" s="14"/>
      <c r="R210"/>
      <c r="S210"/>
      <c r="T210"/>
      <c r="U210"/>
    </row>
    <row r="211" spans="1:21" s="5" customFormat="1" x14ac:dyDescent="0.25">
      <c r="A211"/>
      <c r="B211"/>
      <c r="C211" s="35"/>
      <c r="D211" s="9"/>
      <c r="Q211" s="14"/>
      <c r="R211"/>
      <c r="S211"/>
      <c r="T211"/>
      <c r="U211"/>
    </row>
    <row r="212" spans="1:21" s="5" customFormat="1" x14ac:dyDescent="0.25">
      <c r="A212"/>
      <c r="B212"/>
      <c r="C212" s="35"/>
      <c r="D212" s="9"/>
      <c r="Q212" s="14"/>
      <c r="R212"/>
      <c r="S212"/>
      <c r="T212"/>
      <c r="U212"/>
    </row>
    <row r="213" spans="1:21" s="5" customFormat="1" x14ac:dyDescent="0.25">
      <c r="A213"/>
      <c r="B213"/>
      <c r="C213" s="35"/>
      <c r="D213" s="9"/>
      <c r="Q213" s="14"/>
      <c r="R213"/>
      <c r="S213"/>
      <c r="T213"/>
      <c r="U213"/>
    </row>
    <row r="214" spans="1:21" s="5" customFormat="1" x14ac:dyDescent="0.25">
      <c r="A214"/>
      <c r="B214"/>
      <c r="C214" s="35"/>
      <c r="D214" s="9"/>
      <c r="Q214" s="14"/>
      <c r="R214"/>
      <c r="S214"/>
      <c r="T214"/>
      <c r="U214"/>
    </row>
    <row r="215" spans="1:21" s="5" customFormat="1" x14ac:dyDescent="0.25">
      <c r="A215"/>
      <c r="B215"/>
      <c r="C215" s="35"/>
      <c r="D215" s="9"/>
      <c r="Q215" s="14"/>
      <c r="R215"/>
      <c r="S215"/>
      <c r="T215"/>
      <c r="U215"/>
    </row>
    <row r="216" spans="1:21" s="5" customFormat="1" x14ac:dyDescent="0.25">
      <c r="A216"/>
      <c r="B216"/>
      <c r="C216" s="35"/>
      <c r="D216" s="9"/>
      <c r="Q216" s="14"/>
      <c r="R216"/>
      <c r="S216"/>
      <c r="T216"/>
      <c r="U216"/>
    </row>
    <row r="217" spans="1:21" s="5" customFormat="1" x14ac:dyDescent="0.25">
      <c r="A217"/>
      <c r="B217"/>
      <c r="C217" s="35"/>
      <c r="D217" s="9"/>
      <c r="Q217" s="14"/>
      <c r="R217"/>
      <c r="S217"/>
      <c r="T217"/>
      <c r="U217"/>
    </row>
    <row r="218" spans="1:21" s="5" customFormat="1" x14ac:dyDescent="0.25">
      <c r="A218"/>
      <c r="B218"/>
      <c r="C218" s="35"/>
      <c r="D218" s="9"/>
      <c r="Q218" s="14"/>
      <c r="R218"/>
      <c r="S218"/>
      <c r="T218"/>
      <c r="U218"/>
    </row>
    <row r="219" spans="1:21" s="5" customFormat="1" x14ac:dyDescent="0.25">
      <c r="A219"/>
      <c r="B219"/>
      <c r="C219" s="35"/>
      <c r="D219" s="9"/>
      <c r="Q219" s="14"/>
      <c r="R219"/>
      <c r="S219"/>
      <c r="T219"/>
      <c r="U219"/>
    </row>
    <row r="220" spans="1:21" s="5" customFormat="1" x14ac:dyDescent="0.25">
      <c r="A220"/>
      <c r="B220"/>
      <c r="C220" s="35"/>
      <c r="D220" s="9"/>
      <c r="Q220" s="14"/>
      <c r="R220"/>
      <c r="S220"/>
      <c r="T220"/>
      <c r="U220"/>
    </row>
    <row r="221" spans="1:21" s="5" customFormat="1" x14ac:dyDescent="0.25">
      <c r="A221"/>
      <c r="B221"/>
      <c r="C221" s="35"/>
      <c r="D221" s="9"/>
      <c r="Q221" s="14"/>
      <c r="R221"/>
      <c r="S221"/>
      <c r="T221"/>
      <c r="U221"/>
    </row>
    <row r="222" spans="1:21" s="5" customFormat="1" x14ac:dyDescent="0.25">
      <c r="A222"/>
      <c r="B222"/>
      <c r="C222" s="35"/>
      <c r="D222" s="9"/>
      <c r="Q222" s="14"/>
      <c r="R222"/>
      <c r="S222"/>
      <c r="T222"/>
      <c r="U222"/>
    </row>
    <row r="223" spans="1:21" s="5" customFormat="1" x14ac:dyDescent="0.25">
      <c r="A223"/>
      <c r="B223"/>
      <c r="C223" s="35"/>
      <c r="D223" s="9"/>
      <c r="Q223" s="14"/>
      <c r="R223"/>
      <c r="S223"/>
      <c r="T223"/>
      <c r="U223"/>
    </row>
    <row r="224" spans="1:21" s="5" customFormat="1" x14ac:dyDescent="0.25">
      <c r="A224"/>
      <c r="B224"/>
      <c r="C224" s="35"/>
      <c r="D224" s="9"/>
      <c r="Q224" s="14"/>
      <c r="R224"/>
      <c r="S224"/>
      <c r="T224"/>
      <c r="U224"/>
    </row>
    <row r="225" spans="1:21" s="5" customFormat="1" x14ac:dyDescent="0.25">
      <c r="A225"/>
      <c r="B225"/>
      <c r="C225" s="35"/>
      <c r="D225" s="9"/>
      <c r="Q225" s="14"/>
      <c r="R225"/>
      <c r="S225"/>
      <c r="T225"/>
      <c r="U225"/>
    </row>
    <row r="226" spans="1:21" s="5" customFormat="1" x14ac:dyDescent="0.25">
      <c r="A226"/>
      <c r="B226"/>
      <c r="C226" s="35"/>
      <c r="D226" s="9"/>
      <c r="Q226" s="14"/>
      <c r="R226"/>
      <c r="S226"/>
      <c r="T226"/>
      <c r="U226"/>
    </row>
    <row r="227" spans="1:21" s="5" customFormat="1" x14ac:dyDescent="0.25">
      <c r="A227"/>
      <c r="B227"/>
      <c r="C227" s="35"/>
      <c r="D227" s="9"/>
      <c r="Q227" s="14"/>
      <c r="R227"/>
      <c r="S227"/>
      <c r="T227"/>
      <c r="U227"/>
    </row>
    <row r="228" spans="1:21" s="5" customFormat="1" x14ac:dyDescent="0.25">
      <c r="A228"/>
      <c r="B228"/>
      <c r="C228" s="35"/>
      <c r="D228" s="9"/>
      <c r="Q228" s="14"/>
      <c r="R228"/>
      <c r="S228"/>
      <c r="T228"/>
      <c r="U228"/>
    </row>
    <row r="229" spans="1:21" s="5" customFormat="1" x14ac:dyDescent="0.25">
      <c r="A229"/>
      <c r="B229"/>
      <c r="C229" s="35"/>
      <c r="D229" s="9"/>
      <c r="Q229" s="14"/>
      <c r="R229"/>
      <c r="S229"/>
      <c r="T229"/>
      <c r="U229"/>
    </row>
    <row r="230" spans="1:21" s="5" customFormat="1" x14ac:dyDescent="0.25">
      <c r="A230"/>
      <c r="B230"/>
      <c r="C230" s="35"/>
      <c r="D230" s="9"/>
      <c r="Q230" s="14"/>
      <c r="R230"/>
      <c r="S230"/>
      <c r="T230"/>
      <c r="U230"/>
    </row>
    <row r="231" spans="1:21" s="5" customFormat="1" x14ac:dyDescent="0.25">
      <c r="A231"/>
      <c r="B231"/>
      <c r="C231" s="35"/>
      <c r="D231" s="9"/>
      <c r="Q231" s="14"/>
      <c r="R231"/>
      <c r="S231"/>
      <c r="T231"/>
      <c r="U231"/>
    </row>
    <row r="232" spans="1:21" s="5" customFormat="1" x14ac:dyDescent="0.25">
      <c r="A232"/>
      <c r="B232"/>
      <c r="C232" s="35"/>
      <c r="D232" s="9"/>
      <c r="Q232" s="14"/>
      <c r="R232"/>
      <c r="S232"/>
      <c r="T232"/>
      <c r="U232"/>
    </row>
    <row r="233" spans="1:21" s="5" customFormat="1" x14ac:dyDescent="0.25">
      <c r="A233"/>
      <c r="B233"/>
      <c r="C233" s="35"/>
      <c r="D233" s="9"/>
      <c r="Q233" s="14"/>
      <c r="R233"/>
      <c r="S233"/>
      <c r="T233"/>
      <c r="U233"/>
    </row>
    <row r="234" spans="1:21" s="5" customFormat="1" x14ac:dyDescent="0.25">
      <c r="A234"/>
      <c r="B234"/>
      <c r="C234" s="35"/>
      <c r="D234" s="9"/>
      <c r="Q234" s="14"/>
      <c r="R234"/>
      <c r="S234"/>
      <c r="T234"/>
      <c r="U234"/>
    </row>
    <row r="235" spans="1:21" s="5" customFormat="1" x14ac:dyDescent="0.25">
      <c r="A235"/>
      <c r="B235"/>
      <c r="C235" s="35"/>
      <c r="D235" s="9"/>
      <c r="Q235" s="14"/>
      <c r="R235"/>
      <c r="S235"/>
      <c r="T235"/>
      <c r="U235"/>
    </row>
    <row r="236" spans="1:21" s="5" customFormat="1" x14ac:dyDescent="0.25">
      <c r="A236"/>
      <c r="B236"/>
      <c r="C236" s="35"/>
      <c r="D236" s="9"/>
      <c r="Q236" s="14"/>
      <c r="R236"/>
      <c r="S236"/>
      <c r="T236"/>
      <c r="U236"/>
    </row>
    <row r="237" spans="1:21" s="5" customFormat="1" x14ac:dyDescent="0.25">
      <c r="A237"/>
      <c r="B237"/>
      <c r="C237" s="35"/>
      <c r="D237" s="9"/>
      <c r="Q237" s="14"/>
      <c r="R237"/>
      <c r="S237"/>
      <c r="T237"/>
      <c r="U237"/>
    </row>
    <row r="238" spans="1:21" s="5" customFormat="1" x14ac:dyDescent="0.25">
      <c r="A238"/>
      <c r="B238"/>
      <c r="C238" s="35"/>
      <c r="D238" s="9"/>
      <c r="Q238" s="14"/>
      <c r="R238"/>
      <c r="S238"/>
      <c r="T238"/>
      <c r="U238"/>
    </row>
    <row r="239" spans="1:21" s="5" customFormat="1" x14ac:dyDescent="0.25">
      <c r="A239"/>
      <c r="B239"/>
      <c r="C239" s="35"/>
      <c r="D239" s="9"/>
      <c r="Q239" s="14"/>
      <c r="R239"/>
      <c r="S239"/>
      <c r="T239"/>
      <c r="U239"/>
    </row>
    <row r="240" spans="1:21" s="5" customFormat="1" x14ac:dyDescent="0.25">
      <c r="A240"/>
      <c r="B240"/>
      <c r="C240" s="35"/>
      <c r="D240" s="9"/>
      <c r="Q240" s="14"/>
      <c r="R240"/>
      <c r="S240"/>
      <c r="T240"/>
      <c r="U240"/>
    </row>
    <row r="241" spans="1:21" s="5" customFormat="1" x14ac:dyDescent="0.25">
      <c r="A241"/>
      <c r="B241"/>
      <c r="C241" s="35"/>
      <c r="D241" s="9"/>
      <c r="Q241" s="14"/>
      <c r="R241"/>
      <c r="S241"/>
      <c r="T241"/>
      <c r="U241"/>
    </row>
    <row r="242" spans="1:21" s="5" customFormat="1" x14ac:dyDescent="0.25">
      <c r="A242"/>
      <c r="B242"/>
      <c r="C242" s="35"/>
      <c r="D242" s="9"/>
      <c r="Q242" s="14"/>
      <c r="R242"/>
      <c r="S242"/>
      <c r="T242"/>
      <c r="U242"/>
    </row>
    <row r="243" spans="1:21" s="5" customFormat="1" x14ac:dyDescent="0.25">
      <c r="A243"/>
      <c r="B243"/>
      <c r="C243" s="35"/>
      <c r="D243" s="9"/>
      <c r="Q243" s="14"/>
      <c r="R243"/>
      <c r="S243"/>
      <c r="T243"/>
      <c r="U243"/>
    </row>
    <row r="244" spans="1:21" s="5" customFormat="1" x14ac:dyDescent="0.25">
      <c r="A244"/>
      <c r="B244"/>
      <c r="C244" s="35"/>
      <c r="D244" s="9"/>
      <c r="Q244" s="14"/>
      <c r="R244"/>
      <c r="S244"/>
      <c r="T244"/>
      <c r="U244"/>
    </row>
    <row r="245" spans="1:21" s="5" customFormat="1" x14ac:dyDescent="0.25">
      <c r="A245"/>
      <c r="B245"/>
      <c r="C245" s="35"/>
      <c r="D245" s="9"/>
      <c r="Q245" s="14"/>
      <c r="R245"/>
      <c r="S245"/>
      <c r="T245"/>
      <c r="U245"/>
    </row>
    <row r="246" spans="1:21" s="5" customFormat="1" x14ac:dyDescent="0.25">
      <c r="A246"/>
      <c r="B246"/>
      <c r="C246" s="35"/>
      <c r="D246" s="9"/>
      <c r="Q246" s="14"/>
      <c r="R246"/>
      <c r="S246"/>
      <c r="T246"/>
      <c r="U246"/>
    </row>
    <row r="247" spans="1:21" s="5" customFormat="1" x14ac:dyDescent="0.25">
      <c r="A247"/>
      <c r="B247"/>
      <c r="C247" s="35"/>
      <c r="D247" s="9"/>
      <c r="Q247" s="14"/>
      <c r="R247"/>
      <c r="S247"/>
      <c r="T247"/>
      <c r="U247"/>
    </row>
    <row r="248" spans="1:21" s="5" customFormat="1" x14ac:dyDescent="0.25">
      <c r="A248"/>
      <c r="B248"/>
      <c r="C248" s="35"/>
      <c r="D248" s="9"/>
      <c r="Q248" s="14"/>
      <c r="R248"/>
      <c r="S248"/>
      <c r="T248"/>
      <c r="U248"/>
    </row>
    <row r="249" spans="1:21" s="5" customFormat="1" x14ac:dyDescent="0.25">
      <c r="A249"/>
      <c r="B249"/>
      <c r="C249" s="35"/>
      <c r="D249" s="9"/>
      <c r="Q249" s="14"/>
      <c r="R249"/>
      <c r="S249"/>
      <c r="T249"/>
      <c r="U249"/>
    </row>
    <row r="250" spans="1:21" s="5" customFormat="1" x14ac:dyDescent="0.25">
      <c r="A250"/>
      <c r="B250"/>
      <c r="C250" s="35"/>
      <c r="D250" s="9"/>
      <c r="Q250" s="14"/>
      <c r="R250"/>
      <c r="S250"/>
      <c r="T250"/>
      <c r="U250"/>
    </row>
    <row r="251" spans="1:21" s="5" customFormat="1" x14ac:dyDescent="0.25">
      <c r="A251"/>
      <c r="B251"/>
      <c r="C251" s="35"/>
      <c r="D251" s="9"/>
      <c r="Q251" s="14"/>
      <c r="R251"/>
      <c r="S251"/>
      <c r="T251"/>
      <c r="U251"/>
    </row>
    <row r="252" spans="1:21" s="5" customFormat="1" x14ac:dyDescent="0.25">
      <c r="A252"/>
      <c r="B252"/>
      <c r="C252" s="35"/>
      <c r="D252" s="9"/>
      <c r="Q252" s="14"/>
      <c r="R252"/>
      <c r="S252"/>
      <c r="T252"/>
      <c r="U252"/>
    </row>
    <row r="253" spans="1:21" s="5" customFormat="1" x14ac:dyDescent="0.25">
      <c r="A253"/>
      <c r="B253"/>
      <c r="C253" s="35"/>
      <c r="D253" s="9"/>
      <c r="Q253" s="14"/>
      <c r="R253"/>
      <c r="S253"/>
      <c r="T253"/>
      <c r="U253"/>
    </row>
    <row r="254" spans="1:21" s="5" customFormat="1" x14ac:dyDescent="0.25">
      <c r="A254"/>
      <c r="B254"/>
      <c r="C254" s="35"/>
      <c r="D254" s="9"/>
      <c r="Q254" s="14"/>
      <c r="R254"/>
      <c r="S254"/>
      <c r="T254"/>
      <c r="U254"/>
    </row>
    <row r="255" spans="1:21" s="5" customFormat="1" x14ac:dyDescent="0.25">
      <c r="A255"/>
      <c r="B255"/>
      <c r="C255" s="35"/>
      <c r="D255" s="9"/>
      <c r="Q255" s="14"/>
      <c r="R255"/>
      <c r="S255"/>
      <c r="T255"/>
      <c r="U255"/>
    </row>
    <row r="256" spans="1:21" s="5" customFormat="1" x14ac:dyDescent="0.25">
      <c r="A256"/>
      <c r="B256"/>
      <c r="C256" s="35"/>
      <c r="D256" s="9"/>
      <c r="Q256" s="14"/>
      <c r="R256"/>
      <c r="S256"/>
      <c r="T256"/>
      <c r="U256"/>
    </row>
    <row r="257" spans="1:21" s="5" customFormat="1" x14ac:dyDescent="0.25">
      <c r="A257"/>
      <c r="B257"/>
      <c r="C257" s="35"/>
      <c r="D257" s="9"/>
      <c r="Q257" s="14"/>
      <c r="R257"/>
      <c r="S257"/>
      <c r="T257"/>
      <c r="U257"/>
    </row>
    <row r="258" spans="1:21" s="5" customFormat="1" x14ac:dyDescent="0.25">
      <c r="A258"/>
      <c r="B258"/>
      <c r="C258" s="35"/>
      <c r="D258" s="9"/>
      <c r="Q258" s="14"/>
      <c r="R258"/>
      <c r="S258"/>
      <c r="T258"/>
      <c r="U258"/>
    </row>
    <row r="259" spans="1:21" s="5" customFormat="1" x14ac:dyDescent="0.25">
      <c r="A259"/>
      <c r="B259"/>
      <c r="C259" s="35"/>
      <c r="D259" s="9"/>
      <c r="Q259" s="14"/>
      <c r="R259"/>
      <c r="S259"/>
      <c r="T259"/>
      <c r="U259"/>
    </row>
    <row r="260" spans="1:21" s="5" customFormat="1" x14ac:dyDescent="0.25">
      <c r="A260"/>
      <c r="B260"/>
      <c r="C260" s="35"/>
      <c r="D260" s="9"/>
      <c r="Q260" s="14"/>
      <c r="R260"/>
      <c r="S260"/>
      <c r="T260"/>
      <c r="U260"/>
    </row>
    <row r="261" spans="1:21" s="5" customFormat="1" x14ac:dyDescent="0.25">
      <c r="A261"/>
      <c r="B261"/>
      <c r="C261" s="35"/>
      <c r="D261" s="9"/>
      <c r="Q261" s="14"/>
      <c r="R261"/>
      <c r="S261"/>
      <c r="T261"/>
      <c r="U261"/>
    </row>
    <row r="262" spans="1:21" s="5" customFormat="1" x14ac:dyDescent="0.25">
      <c r="A262"/>
      <c r="B262"/>
      <c r="C262" s="35"/>
      <c r="D262" s="9"/>
      <c r="Q262" s="14"/>
      <c r="R262"/>
      <c r="S262"/>
      <c r="T262"/>
      <c r="U262"/>
    </row>
    <row r="263" spans="1:21" s="5" customFormat="1" x14ac:dyDescent="0.25">
      <c r="A263"/>
      <c r="B263"/>
      <c r="C263" s="35"/>
      <c r="D263" s="9"/>
      <c r="Q263" s="14"/>
      <c r="R263"/>
      <c r="S263"/>
      <c r="T263"/>
      <c r="U263"/>
    </row>
    <row r="264" spans="1:21" s="5" customFormat="1" x14ac:dyDescent="0.25">
      <c r="A264"/>
      <c r="B264"/>
      <c r="C264" s="35"/>
      <c r="D264" s="9"/>
      <c r="Q264" s="14"/>
      <c r="R264"/>
      <c r="S264"/>
      <c r="T264"/>
      <c r="U264"/>
    </row>
    <row r="265" spans="1:21" s="5" customFormat="1" x14ac:dyDescent="0.25">
      <c r="A265"/>
      <c r="B265"/>
      <c r="C265" s="35"/>
      <c r="D265" s="9"/>
      <c r="Q265" s="14"/>
      <c r="R265"/>
      <c r="S265"/>
      <c r="T265"/>
      <c r="U265"/>
    </row>
    <row r="266" spans="1:21" s="5" customFormat="1" x14ac:dyDescent="0.25">
      <c r="A266"/>
      <c r="B266"/>
      <c r="C266" s="35"/>
      <c r="D266" s="9"/>
      <c r="Q266" s="14"/>
      <c r="R266"/>
      <c r="S266"/>
      <c r="T266"/>
      <c r="U266"/>
    </row>
    <row r="267" spans="1:21" s="5" customFormat="1" x14ac:dyDescent="0.25">
      <c r="A267"/>
      <c r="B267"/>
      <c r="C267" s="35"/>
      <c r="D267" s="9"/>
      <c r="Q267" s="14"/>
      <c r="R267"/>
      <c r="S267"/>
      <c r="T267"/>
      <c r="U267"/>
    </row>
    <row r="268" spans="1:21" s="5" customFormat="1" x14ac:dyDescent="0.25">
      <c r="A268"/>
      <c r="B268"/>
      <c r="C268" s="35"/>
      <c r="D268" s="9"/>
      <c r="Q268" s="14"/>
      <c r="R268"/>
      <c r="S268"/>
      <c r="T268"/>
      <c r="U268"/>
    </row>
    <row r="269" spans="1:21" s="5" customFormat="1" x14ac:dyDescent="0.25">
      <c r="A269"/>
      <c r="B269"/>
      <c r="C269" s="35"/>
      <c r="D269" s="9"/>
      <c r="Q269" s="14"/>
      <c r="R269"/>
      <c r="S269"/>
      <c r="T269"/>
      <c r="U269"/>
    </row>
    <row r="270" spans="1:21" s="5" customFormat="1" x14ac:dyDescent="0.25">
      <c r="A270"/>
      <c r="B270"/>
      <c r="C270" s="35"/>
      <c r="D270" s="9"/>
      <c r="Q270" s="14"/>
      <c r="R270"/>
      <c r="S270"/>
      <c r="T270"/>
      <c r="U270"/>
    </row>
    <row r="271" spans="1:21" s="5" customFormat="1" x14ac:dyDescent="0.25">
      <c r="A271"/>
      <c r="B271"/>
      <c r="C271" s="35"/>
      <c r="D271" s="9"/>
      <c r="Q271" s="14"/>
      <c r="R271"/>
      <c r="S271"/>
      <c r="T271"/>
      <c r="U271"/>
    </row>
    <row r="272" spans="1:21" s="5" customFormat="1" x14ac:dyDescent="0.25">
      <c r="A272"/>
      <c r="B272"/>
      <c r="C272" s="35"/>
      <c r="D272" s="9"/>
      <c r="Q272" s="14"/>
      <c r="R272"/>
      <c r="S272"/>
      <c r="T272"/>
      <c r="U272"/>
    </row>
    <row r="273" spans="1:21" s="5" customFormat="1" x14ac:dyDescent="0.25">
      <c r="A273"/>
      <c r="B273"/>
      <c r="C273" s="35"/>
      <c r="D273" s="9"/>
      <c r="Q273" s="14"/>
      <c r="R273"/>
      <c r="S273"/>
      <c r="T273"/>
      <c r="U273"/>
    </row>
    <row r="274" spans="1:21" s="5" customFormat="1" x14ac:dyDescent="0.25">
      <c r="A274"/>
      <c r="B274"/>
      <c r="C274" s="35"/>
      <c r="D274" s="9"/>
      <c r="Q274" s="14"/>
      <c r="R274"/>
      <c r="S274"/>
      <c r="T274"/>
      <c r="U274"/>
    </row>
    <row r="275" spans="1:21" s="5" customFormat="1" x14ac:dyDescent="0.25">
      <c r="A275"/>
      <c r="B275"/>
      <c r="C275" s="35"/>
      <c r="D275" s="9"/>
      <c r="Q275" s="14"/>
      <c r="R275"/>
      <c r="S275"/>
      <c r="T275"/>
      <c r="U275"/>
    </row>
    <row r="276" spans="1:21" s="5" customFormat="1" x14ac:dyDescent="0.25">
      <c r="A276"/>
      <c r="B276"/>
      <c r="C276" s="35"/>
      <c r="D276" s="9"/>
      <c r="Q276" s="14"/>
      <c r="R276"/>
      <c r="S276"/>
      <c r="T276"/>
      <c r="U276"/>
    </row>
    <row r="277" spans="1:21" s="5" customFormat="1" x14ac:dyDescent="0.25">
      <c r="A277"/>
      <c r="B277"/>
      <c r="C277" s="35"/>
      <c r="D277" s="9"/>
      <c r="Q277" s="14"/>
      <c r="R277"/>
      <c r="S277"/>
      <c r="T277"/>
      <c r="U277"/>
    </row>
    <row r="278" spans="1:21" s="5" customFormat="1" x14ac:dyDescent="0.25">
      <c r="A278"/>
      <c r="B278"/>
      <c r="C278" s="35"/>
      <c r="D278" s="9"/>
      <c r="Q278" s="14"/>
      <c r="R278"/>
      <c r="S278"/>
      <c r="T278"/>
      <c r="U278"/>
    </row>
    <row r="279" spans="1:21" s="5" customFormat="1" x14ac:dyDescent="0.25">
      <c r="A279"/>
      <c r="B279"/>
      <c r="C279" s="35"/>
      <c r="D279" s="9"/>
      <c r="Q279" s="14"/>
      <c r="R279"/>
      <c r="S279"/>
      <c r="T279"/>
      <c r="U279"/>
    </row>
    <row r="280" spans="1:21" s="5" customFormat="1" x14ac:dyDescent="0.25">
      <c r="A280"/>
      <c r="B280"/>
      <c r="C280" s="35"/>
      <c r="D280" s="9"/>
      <c r="Q280" s="14"/>
      <c r="R280"/>
      <c r="S280"/>
      <c r="T280"/>
      <c r="U280"/>
    </row>
    <row r="281" spans="1:21" s="5" customFormat="1" x14ac:dyDescent="0.25">
      <c r="A281"/>
      <c r="B281"/>
      <c r="C281" s="35"/>
      <c r="D281" s="9"/>
      <c r="Q281" s="14"/>
      <c r="R281"/>
      <c r="S281"/>
      <c r="T281"/>
      <c r="U281"/>
    </row>
    <row r="282" spans="1:21" s="5" customFormat="1" x14ac:dyDescent="0.25">
      <c r="A282"/>
      <c r="B282"/>
      <c r="C282" s="35"/>
      <c r="D282" s="9"/>
      <c r="Q282" s="14"/>
      <c r="R282"/>
      <c r="S282"/>
      <c r="T282"/>
      <c r="U282"/>
    </row>
    <row r="283" spans="1:21" s="5" customFormat="1" x14ac:dyDescent="0.25">
      <c r="A283"/>
      <c r="B283"/>
      <c r="C283" s="35"/>
      <c r="D283" s="9"/>
      <c r="Q283" s="14"/>
      <c r="R283"/>
      <c r="S283"/>
      <c r="T283"/>
      <c r="U283"/>
    </row>
    <row r="284" spans="1:21" s="5" customFormat="1" x14ac:dyDescent="0.25">
      <c r="A284"/>
      <c r="B284"/>
      <c r="C284" s="35"/>
      <c r="D284" s="9"/>
      <c r="Q284" s="14"/>
      <c r="R284"/>
      <c r="S284"/>
      <c r="T284"/>
      <c r="U284"/>
    </row>
    <row r="285" spans="1:21" s="5" customFormat="1" x14ac:dyDescent="0.25">
      <c r="A285"/>
      <c r="B285"/>
      <c r="C285" s="35"/>
      <c r="D285" s="9"/>
      <c r="Q285" s="14"/>
      <c r="R285"/>
      <c r="S285"/>
      <c r="T285"/>
      <c r="U285"/>
    </row>
    <row r="286" spans="1:21" s="5" customFormat="1" x14ac:dyDescent="0.25">
      <c r="A286"/>
      <c r="B286"/>
      <c r="C286" s="35"/>
      <c r="D286" s="9"/>
      <c r="Q286" s="14"/>
      <c r="R286"/>
      <c r="S286"/>
      <c r="T286"/>
      <c r="U286"/>
    </row>
    <row r="287" spans="1:21" s="5" customFormat="1" x14ac:dyDescent="0.25">
      <c r="A287"/>
      <c r="B287"/>
      <c r="C287" s="35"/>
      <c r="D287" s="9"/>
      <c r="Q287" s="14"/>
      <c r="R287"/>
      <c r="S287"/>
      <c r="T287"/>
      <c r="U287"/>
    </row>
    <row r="288" spans="1:21" s="5" customFormat="1" x14ac:dyDescent="0.25">
      <c r="A288"/>
      <c r="B288"/>
      <c r="C288" s="35"/>
      <c r="D288" s="9"/>
      <c r="Q288" s="14"/>
      <c r="R288"/>
      <c r="S288"/>
      <c r="T288"/>
      <c r="U288"/>
    </row>
    <row r="289" spans="1:21" s="5" customFormat="1" x14ac:dyDescent="0.25">
      <c r="A289"/>
      <c r="B289"/>
      <c r="C289" s="35"/>
      <c r="D289" s="9"/>
      <c r="Q289" s="14"/>
      <c r="R289"/>
      <c r="S289"/>
      <c r="T289"/>
      <c r="U289"/>
    </row>
    <row r="290" spans="1:21" s="5" customFormat="1" x14ac:dyDescent="0.25">
      <c r="A290"/>
      <c r="B290"/>
      <c r="C290" s="35"/>
      <c r="D290" s="9"/>
      <c r="Q290" s="14"/>
      <c r="R290"/>
      <c r="S290"/>
      <c r="T290"/>
      <c r="U290"/>
    </row>
    <row r="291" spans="1:21" s="5" customFormat="1" x14ac:dyDescent="0.25">
      <c r="A291"/>
      <c r="B291"/>
      <c r="C291" s="35"/>
      <c r="D291" s="9"/>
      <c r="Q291" s="14"/>
      <c r="R291"/>
      <c r="S291"/>
      <c r="T291"/>
      <c r="U291"/>
    </row>
    <row r="292" spans="1:21" s="5" customFormat="1" x14ac:dyDescent="0.25">
      <c r="A292"/>
      <c r="B292"/>
      <c r="C292" s="35"/>
      <c r="D292" s="9"/>
      <c r="Q292" s="14"/>
      <c r="R292"/>
      <c r="S292"/>
      <c r="T292"/>
      <c r="U292"/>
    </row>
    <row r="293" spans="1:21" s="5" customFormat="1" x14ac:dyDescent="0.25">
      <c r="A293"/>
      <c r="B293"/>
      <c r="C293" s="35"/>
      <c r="D293" s="9"/>
      <c r="Q293" s="14"/>
      <c r="R293"/>
      <c r="S293"/>
      <c r="T293"/>
      <c r="U293"/>
    </row>
    <row r="294" spans="1:21" s="5" customFormat="1" x14ac:dyDescent="0.25">
      <c r="A294"/>
      <c r="B294"/>
      <c r="C294" s="35"/>
      <c r="D294" s="9"/>
      <c r="Q294" s="14"/>
      <c r="R294"/>
      <c r="S294"/>
      <c r="T294"/>
      <c r="U294"/>
    </row>
    <row r="295" spans="1:21" s="5" customFormat="1" x14ac:dyDescent="0.25">
      <c r="A295"/>
      <c r="B295"/>
      <c r="C295" s="35"/>
      <c r="D295" s="9"/>
      <c r="Q295" s="14"/>
      <c r="R295"/>
      <c r="S295"/>
      <c r="T295"/>
      <c r="U295"/>
    </row>
    <row r="296" spans="1:21" s="5" customFormat="1" x14ac:dyDescent="0.25">
      <c r="A296"/>
      <c r="B296"/>
      <c r="C296" s="35"/>
      <c r="D296" s="9"/>
      <c r="Q296" s="14"/>
      <c r="R296"/>
      <c r="S296"/>
      <c r="T296"/>
      <c r="U296"/>
    </row>
    <row r="297" spans="1:21" s="5" customFormat="1" x14ac:dyDescent="0.25">
      <c r="A297"/>
      <c r="B297"/>
      <c r="C297" s="35"/>
      <c r="D297" s="9"/>
      <c r="Q297" s="14"/>
      <c r="R297"/>
      <c r="S297"/>
      <c r="T297"/>
      <c r="U297"/>
    </row>
    <row r="298" spans="1:21" s="5" customFormat="1" x14ac:dyDescent="0.25">
      <c r="A298"/>
      <c r="B298"/>
      <c r="C298" s="35"/>
      <c r="D298" s="9"/>
      <c r="Q298" s="14"/>
      <c r="R298"/>
      <c r="S298"/>
      <c r="T298"/>
      <c r="U298"/>
    </row>
    <row r="299" spans="1:21" s="5" customFormat="1" x14ac:dyDescent="0.25">
      <c r="A299"/>
      <c r="B299"/>
      <c r="C299" s="35"/>
      <c r="D299" s="9"/>
      <c r="Q299" s="14"/>
      <c r="R299"/>
      <c r="S299"/>
      <c r="T299"/>
      <c r="U299"/>
    </row>
    <row r="300" spans="1:21" s="5" customFormat="1" x14ac:dyDescent="0.25">
      <c r="A300"/>
      <c r="B300"/>
      <c r="C300" s="35"/>
      <c r="D300" s="9"/>
      <c r="Q300" s="14"/>
      <c r="R300"/>
      <c r="S300"/>
      <c r="T300"/>
      <c r="U300"/>
    </row>
    <row r="301" spans="1:21" s="5" customFormat="1" x14ac:dyDescent="0.25">
      <c r="A301"/>
      <c r="B301"/>
      <c r="C301" s="35"/>
      <c r="D301" s="9"/>
      <c r="Q301" s="14"/>
      <c r="R301"/>
      <c r="S301"/>
      <c r="T301"/>
      <c r="U301"/>
    </row>
    <row r="302" spans="1:21" s="5" customFormat="1" x14ac:dyDescent="0.25">
      <c r="A302"/>
      <c r="B302"/>
      <c r="C302" s="35"/>
      <c r="D302" s="9"/>
      <c r="Q302" s="14"/>
      <c r="R302"/>
      <c r="S302"/>
      <c r="T302"/>
      <c r="U302"/>
    </row>
    <row r="303" spans="1:21" s="5" customFormat="1" x14ac:dyDescent="0.25">
      <c r="A303"/>
      <c r="B303"/>
      <c r="C303" s="35"/>
      <c r="D303" s="9"/>
      <c r="Q303" s="14"/>
      <c r="R303"/>
      <c r="S303"/>
      <c r="T303"/>
      <c r="U303"/>
    </row>
    <row r="304" spans="1:21" s="5" customFormat="1" x14ac:dyDescent="0.25">
      <c r="A304"/>
      <c r="B304"/>
      <c r="C304" s="35"/>
      <c r="D304" s="9"/>
      <c r="Q304" s="14"/>
      <c r="R304"/>
      <c r="S304"/>
      <c r="T304"/>
      <c r="U304"/>
    </row>
    <row r="305" spans="1:21" s="5" customFormat="1" x14ac:dyDescent="0.25">
      <c r="A305"/>
      <c r="B305"/>
      <c r="C305" s="35"/>
      <c r="D305" s="9"/>
      <c r="Q305" s="14"/>
      <c r="R305"/>
      <c r="S305"/>
      <c r="T305"/>
      <c r="U305"/>
    </row>
    <row r="306" spans="1:21" s="5" customFormat="1" x14ac:dyDescent="0.25">
      <c r="A306"/>
      <c r="B306"/>
      <c r="C306" s="35"/>
      <c r="D306" s="9"/>
      <c r="Q306" s="14"/>
      <c r="R306"/>
      <c r="S306"/>
      <c r="T306"/>
      <c r="U306"/>
    </row>
    <row r="307" spans="1:21" s="5" customFormat="1" x14ac:dyDescent="0.25">
      <c r="A307"/>
      <c r="B307"/>
      <c r="C307" s="35"/>
      <c r="D307" s="9"/>
      <c r="Q307" s="14"/>
      <c r="R307"/>
      <c r="S307"/>
      <c r="T307"/>
      <c r="U307"/>
    </row>
    <row r="308" spans="1:21" s="5" customFormat="1" x14ac:dyDescent="0.25">
      <c r="A308"/>
      <c r="B308"/>
      <c r="C308" s="35"/>
      <c r="D308" s="9"/>
      <c r="Q308" s="14"/>
      <c r="R308"/>
      <c r="S308"/>
      <c r="T308"/>
      <c r="U308"/>
    </row>
    <row r="309" spans="1:21" s="5" customFormat="1" x14ac:dyDescent="0.25">
      <c r="A309"/>
      <c r="B309"/>
      <c r="C309" s="35"/>
      <c r="D309" s="9"/>
      <c r="Q309" s="14"/>
      <c r="R309"/>
      <c r="S309"/>
      <c r="T309"/>
      <c r="U309"/>
    </row>
    <row r="310" spans="1:21" s="5" customFormat="1" x14ac:dyDescent="0.25">
      <c r="A310"/>
      <c r="B310"/>
      <c r="C310" s="35"/>
      <c r="D310" s="9"/>
      <c r="Q310" s="14"/>
      <c r="R310"/>
      <c r="S310"/>
      <c r="T310"/>
      <c r="U310"/>
    </row>
    <row r="311" spans="1:21" s="5" customFormat="1" x14ac:dyDescent="0.25">
      <c r="A311"/>
      <c r="B311"/>
      <c r="C311" s="35"/>
      <c r="D311" s="9"/>
      <c r="Q311" s="14"/>
      <c r="R311"/>
      <c r="S311"/>
      <c r="T311"/>
      <c r="U311"/>
    </row>
    <row r="312" spans="1:21" s="5" customFormat="1" x14ac:dyDescent="0.25">
      <c r="A312"/>
      <c r="B312"/>
      <c r="C312" s="35"/>
      <c r="D312" s="9"/>
      <c r="Q312" s="14"/>
      <c r="R312"/>
      <c r="S312"/>
      <c r="T312"/>
      <c r="U312"/>
    </row>
    <row r="313" spans="1:21" s="5" customFormat="1" x14ac:dyDescent="0.25">
      <c r="A313"/>
      <c r="B313"/>
      <c r="C313" s="35"/>
      <c r="D313" s="9"/>
      <c r="Q313" s="14"/>
      <c r="R313"/>
      <c r="S313"/>
      <c r="T313"/>
      <c r="U313"/>
    </row>
    <row r="314" spans="1:21" s="5" customFormat="1" x14ac:dyDescent="0.25">
      <c r="A314"/>
      <c r="B314"/>
      <c r="C314" s="35"/>
      <c r="D314" s="9"/>
      <c r="Q314" s="14"/>
      <c r="R314"/>
      <c r="S314"/>
      <c r="T314"/>
      <c r="U314"/>
    </row>
    <row r="315" spans="1:21" s="5" customFormat="1" x14ac:dyDescent="0.25">
      <c r="A315"/>
      <c r="B315"/>
      <c r="C315" s="35"/>
      <c r="D315" s="9"/>
      <c r="Q315" s="14"/>
      <c r="R315"/>
      <c r="S315"/>
      <c r="T315"/>
      <c r="U315"/>
    </row>
    <row r="316" spans="1:21" s="5" customFormat="1" x14ac:dyDescent="0.25">
      <c r="A316"/>
      <c r="B316"/>
      <c r="C316" s="35"/>
      <c r="D316" s="9"/>
      <c r="Q316" s="14"/>
      <c r="R316"/>
      <c r="S316"/>
      <c r="T316"/>
      <c r="U316"/>
    </row>
    <row r="317" spans="1:21" s="5" customFormat="1" x14ac:dyDescent="0.25">
      <c r="A317"/>
      <c r="B317"/>
      <c r="C317" s="35"/>
      <c r="D317" s="9"/>
      <c r="Q317" s="14"/>
      <c r="R317"/>
      <c r="S317"/>
      <c r="T317"/>
      <c r="U317"/>
    </row>
    <row r="318" spans="1:21" s="5" customFormat="1" x14ac:dyDescent="0.25">
      <c r="A318"/>
      <c r="B318"/>
      <c r="C318" s="35"/>
      <c r="D318" s="9"/>
      <c r="Q318" s="14"/>
      <c r="R318"/>
      <c r="S318"/>
      <c r="T318"/>
      <c r="U318"/>
    </row>
    <row r="319" spans="1:21" s="5" customFormat="1" x14ac:dyDescent="0.25">
      <c r="A319"/>
      <c r="B319"/>
      <c r="C319" s="35"/>
      <c r="D319" s="9"/>
      <c r="Q319" s="14"/>
      <c r="R319"/>
      <c r="S319"/>
      <c r="T319"/>
      <c r="U319"/>
    </row>
    <row r="320" spans="1:21" s="5" customFormat="1" x14ac:dyDescent="0.25">
      <c r="A320"/>
      <c r="B320"/>
      <c r="C320" s="35"/>
      <c r="D320" s="9"/>
      <c r="Q320" s="14"/>
      <c r="R320"/>
      <c r="S320"/>
      <c r="T320"/>
      <c r="U320"/>
    </row>
    <row r="321" spans="1:21" s="5" customFormat="1" x14ac:dyDescent="0.25">
      <c r="A321"/>
      <c r="B321"/>
      <c r="C321" s="26"/>
      <c r="D321" s="10"/>
      <c r="Q321" s="14"/>
      <c r="R321"/>
      <c r="S321"/>
      <c r="T321"/>
      <c r="U321"/>
    </row>
  </sheetData>
  <mergeCells count="73">
    <mergeCell ref="C2:Q2"/>
    <mergeCell ref="I3:J3"/>
    <mergeCell ref="K3:L3"/>
    <mergeCell ref="C5:Q5"/>
    <mergeCell ref="C6:C8"/>
    <mergeCell ref="Q6:Q8"/>
    <mergeCell ref="C9:Q9"/>
    <mergeCell ref="C10:C12"/>
    <mergeCell ref="Q10:Q12"/>
    <mergeCell ref="C13:Q13"/>
    <mergeCell ref="C22:Q22"/>
    <mergeCell ref="C14:C16"/>
    <mergeCell ref="Q14:Q16"/>
    <mergeCell ref="C17:Q17"/>
    <mergeCell ref="C19:C21"/>
    <mergeCell ref="Q19:Q21"/>
    <mergeCell ref="C23:C25"/>
    <mergeCell ref="Q23:Q25"/>
    <mergeCell ref="C26:Q26"/>
    <mergeCell ref="C28:C29"/>
    <mergeCell ref="Q28:Q29"/>
    <mergeCell ref="C35:C36"/>
    <mergeCell ref="Q35:Q36"/>
    <mergeCell ref="C30:Q30"/>
    <mergeCell ref="C31:C33"/>
    <mergeCell ref="Q31:Q33"/>
    <mergeCell ref="C34:Q34"/>
    <mergeCell ref="C38:C39"/>
    <mergeCell ref="Q38:Q39"/>
    <mergeCell ref="C37:Q37"/>
    <mergeCell ref="C44:C45"/>
    <mergeCell ref="Q44:Q45"/>
    <mergeCell ref="C40:Q40"/>
    <mergeCell ref="C41:C42"/>
    <mergeCell ref="Q41:Q42"/>
    <mergeCell ref="C43:Q43"/>
    <mergeCell ref="C55:Q55"/>
    <mergeCell ref="C56:C58"/>
    <mergeCell ref="Q56:Q58"/>
    <mergeCell ref="C46:Q46"/>
    <mergeCell ref="C47:C48"/>
    <mergeCell ref="Q47:Q48"/>
    <mergeCell ref="C53:C54"/>
    <mergeCell ref="Q53:Q54"/>
    <mergeCell ref="C49:Q49"/>
    <mergeCell ref="C50:C51"/>
    <mergeCell ref="Q50:Q51"/>
    <mergeCell ref="C52:Q52"/>
    <mergeCell ref="Q71:Q72"/>
    <mergeCell ref="Q68:Q69"/>
    <mergeCell ref="C70:Q70"/>
    <mergeCell ref="C68:C69"/>
    <mergeCell ref="C59:Q59"/>
    <mergeCell ref="C60:C61"/>
    <mergeCell ref="Q60:Q61"/>
    <mergeCell ref="Q62:Q63"/>
    <mergeCell ref="C62:C63"/>
    <mergeCell ref="C64:Q64"/>
    <mergeCell ref="Q65:Q66"/>
    <mergeCell ref="C67:Q67"/>
    <mergeCell ref="C65:C66"/>
    <mergeCell ref="C73:Q73"/>
    <mergeCell ref="C74:C76"/>
    <mergeCell ref="Q74:Q76"/>
    <mergeCell ref="C86:D86"/>
    <mergeCell ref="C87:D87"/>
    <mergeCell ref="C80:Q80"/>
    <mergeCell ref="C81:C83"/>
    <mergeCell ref="Q81:Q83"/>
    <mergeCell ref="Q84:Q85"/>
    <mergeCell ref="C84:C85"/>
    <mergeCell ref="C77:C79"/>
    <mergeCell ref="Q77:Q79"/>
  </mergeCells>
  <hyperlinks>
    <hyperlink ref="Q74:Q76" r:id="rId1" display="Постановление от 18.12.2020 № 576-34/тко-2020"/>
    <hyperlink ref="Q84:Q85" r:id="rId2" display="постановление от 18.12.2020 № 577-35/тко-2020"/>
    <hyperlink ref="Q68:Q69" r:id="rId3" display="постановление от 18.12.2020 № 575-33/тко-2020"/>
    <hyperlink ref="Q56:Q58" r:id="rId4" display="Постановление от 17.12.2020 № 563-23/тко-2020"/>
    <hyperlink ref="Q50:Q51" r:id="rId5" display="Постановление от 18.12.2020 №566-24/тко-2020"/>
    <hyperlink ref="Q35:Q36" r:id="rId6" display="Постановление от 17.12.2020 №560-20/тко-2020"/>
    <hyperlink ref="Q62:Q63" r:id="rId7" display="постановление от 18.12.2020 № 568-26/тко-2020"/>
    <hyperlink ref="Q60:Q61" r:id="rId8" display="постановление от 18.12.2020 № 571-29/тко-2020"/>
    <hyperlink ref="Q71:Q72" r:id="rId9" display="постановление от 18.12.2020 № 567-25/тко-2020"/>
    <hyperlink ref="Q65:Q66" r:id="rId10" display="постановление от 17.12.2020 № 550-10/тко-2020"/>
    <hyperlink ref="Q53:Q54" r:id="rId11" display="Постановление от 17.12.2020 №556-16/тко-2020"/>
    <hyperlink ref="Q44:Q45" r:id="rId12" display="Постановление от 17.12.2020 №554-14/тко-2020"/>
    <hyperlink ref="Q41:Q42" r:id="rId13" display="Постановление от 18.12.2020 №573-31/тко-2020"/>
    <hyperlink ref="Q38:Q39" r:id="rId14" display="Постановление от 17.12.2020 №555-15/тко-2020"/>
    <hyperlink ref="Q31:Q33" r:id="rId15" display="Постановление от 17.12.2020 №548-8/тко-2020"/>
    <hyperlink ref="Q28:Q29" r:id="rId16" display="Постановление от 17.12.2020 №545-5/тко-2020"/>
    <hyperlink ref="Q19:Q21" r:id="rId17" display="Постановление от 17.12.2020 №558-18/тко-2020"/>
    <hyperlink ref="Q14:Q16" r:id="rId18" display="Постановление от 17.12.2020 №546-6/тко-2020"/>
    <hyperlink ref="Q10:Q12" r:id="rId19" display="Постановление от 18.12.2020 №570-28/тко-2020"/>
    <hyperlink ref="Q6:Q8" r:id="rId20" display="Постановление от 17.12.2020 №547-7/тко-2020"/>
    <hyperlink ref="Q47:Q48" r:id="rId21" display="Постановление от 17.12.2020 №551-11/тко-2020"/>
    <hyperlink ref="Q23:Q25" r:id="rId22" display="Постановление от 18.10.2020 №578-36/тко-2020"/>
    <hyperlink ref="Q81:Q83" r:id="rId23" display="Постановление от 17.12.2020 № 549-9/тко-2020"/>
    <hyperlink ref="Q77:Q79" r:id="rId24" display="Постановление от 17.12.2020 №557-17/тко-2020"/>
  </hyperlinks>
  <printOptions horizontalCentered="1"/>
  <pageMargins left="0.19685039370078741" right="0" top="0.19685039370078741" bottom="0" header="0" footer="0"/>
  <pageSetup paperSize="256" scale="34" fitToHeight="0" orientation="portrait" r:id="rId25"/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 2021-2025</vt:lpstr>
      <vt:lpstr>'ТКО 2021-2025'!Заголовки_для_печати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Загизова Юлия Геннадьевна</dc:creator>
  <cp:lastModifiedBy>Хамидулин Денис Фаритович</cp:lastModifiedBy>
  <cp:lastPrinted>2019-02-01T10:56:04Z</cp:lastPrinted>
  <dcterms:created xsi:type="dcterms:W3CDTF">2012-01-16T08:21:47Z</dcterms:created>
  <dcterms:modified xsi:type="dcterms:W3CDTF">2021-01-11T13:22:36Z</dcterms:modified>
</cp:coreProperties>
</file>